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ggmbh-my.sharepoint.com/personal/onedrive_stiftung-hochschullehre_de/Documents/StIL OneDrive (O)/Projektförderung/FBM2020/FBM2020_Zwischennachweis_2022/ZWN_Website_2022/Finale Versionen/"/>
    </mc:Choice>
  </mc:AlternateContent>
  <xr:revisionPtr revIDLastSave="1036" documentId="8_{F3E7C77D-5E91-4A00-9DDC-5C4454DA328C}" xr6:coauthVersionLast="47" xr6:coauthVersionMax="47" xr10:uidLastSave="{17C05DA8-DCA8-472A-9910-2B6268C00614}"/>
  <workbookProtection workbookAlgorithmName="SHA-512" workbookHashValue="kSNUTcezQSc2jGNi35JxH+1QtYkIeENVucTHLj7zA7uxJ3aKDFcy1Gl7CabcNGwI7O1qom9hpjUrXkP/IltX3g==" workbookSaltValue="TxBULrBATehQu1zYwtLbrw==" workbookSpinCount="100000" lockStructure="1"/>
  <bookViews>
    <workbookView xWindow="-108" yWindow="-108" windowWidth="23256" windowHeight="12576" xr2:uid="{88744FC0-1E3F-42D4-8A70-3BB5ACDA81C4}"/>
  </bookViews>
  <sheets>
    <sheet name="START_WICHTIGE INFOS" sheetId="4" r:id="rId1"/>
    <sheet name="FBM2020_2022" sheetId="3" r:id="rId2"/>
    <sheet name="FBM2020_2022_Wettbewerbe_Fonds" sheetId="8" r:id="rId3"/>
    <sheet name="Steuerung" sheetId="2" state="hidden" r:id="rId4"/>
  </sheets>
  <definedNames>
    <definedName name="_xlnm.Print_Area" localSheetId="1">FBM2020_2022!$B$1:$N$32</definedName>
    <definedName name="_xlnm.Print_Titles" localSheetId="1">FBM2020_2022!$1:$10</definedName>
    <definedName name="_xlnm.Print_Titles" localSheetId="2">FBM2020_2022_Wettbewerbe_Fonds!$1:$10</definedName>
    <definedName name="Investitionen">FBM2020_2022!$B$340</definedName>
    <definedName name="Mittelabrufe">FBM2020_2022!$B$34</definedName>
    <definedName name="oben">FBM2020_2022!$B$1</definedName>
    <definedName name="Personalmittel">FBM2020_2022!$B$100</definedName>
    <definedName name="Rückzahlungen">FBM2020_2022!$B$45</definedName>
    <definedName name="Sachmittel">FBM2020_2022!$B$232</definedName>
    <definedName name="Umdispositionen">FBM2020_2022!$B$62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7" i="3" l="1"/>
  <c r="D9" i="3" l="1"/>
  <c r="H13" i="3"/>
  <c r="H18" i="3"/>
  <c r="H19" i="3"/>
  <c r="J37" i="3"/>
  <c r="E15" i="3" s="1"/>
  <c r="K37" i="3"/>
  <c r="L37" i="3"/>
  <c r="G15" i="3" s="1"/>
  <c r="M38" i="3"/>
  <c r="M39" i="3"/>
  <c r="M40" i="3"/>
  <c r="M41" i="3"/>
  <c r="M42" i="3"/>
  <c r="J48" i="3"/>
  <c r="E28" i="3" s="1"/>
  <c r="K48" i="3"/>
  <c r="F28" i="3" s="1"/>
  <c r="L48" i="3"/>
  <c r="G28" i="3" s="1"/>
  <c r="M49" i="3"/>
  <c r="M50" i="3"/>
  <c r="M51" i="3"/>
  <c r="M52" i="3"/>
  <c r="M53" i="3"/>
  <c r="M54" i="3"/>
  <c r="M55" i="3"/>
  <c r="M56" i="3"/>
  <c r="M57" i="3"/>
  <c r="M58" i="3"/>
  <c r="E65" i="3"/>
  <c r="F65" i="3"/>
  <c r="F16" i="3" s="1"/>
  <c r="G65" i="3"/>
  <c r="G16" i="3" s="1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J103" i="3"/>
  <c r="E22" i="3" s="1"/>
  <c r="L18" i="8"/>
  <c r="L236" i="3" s="1"/>
  <c r="L235" i="3" s="1"/>
  <c r="D9" i="8"/>
  <c r="D8" i="8"/>
  <c r="D7" i="8"/>
  <c r="D6" i="8"/>
  <c r="D5" i="8"/>
  <c r="G66" i="3" l="1"/>
  <c r="H65" i="3"/>
  <c r="M37" i="3"/>
  <c r="F66" i="3"/>
  <c r="G20" i="3"/>
  <c r="H22" i="3"/>
  <c r="E25" i="3"/>
  <c r="H28" i="3"/>
  <c r="M48" i="3"/>
  <c r="E16" i="3"/>
  <c r="H16" i="3" s="1"/>
  <c r="I16" i="3" s="1"/>
  <c r="F15" i="3"/>
  <c r="F20" i="3" s="1"/>
  <c r="E66" i="3"/>
  <c r="E20" i="3" l="1"/>
  <c r="E27" i="3" s="1"/>
  <c r="H15" i="3"/>
  <c r="D8" i="3"/>
  <c r="D7" i="3"/>
  <c r="D6" i="3"/>
  <c r="D5" i="3"/>
  <c r="H20" i="3" l="1"/>
  <c r="I15" i="3"/>
  <c r="E29" i="3"/>
  <c r="L343" i="3"/>
  <c r="G24" i="3" s="1"/>
  <c r="G25" i="3" l="1"/>
  <c r="G27" i="3" s="1"/>
  <c r="G29" i="3" s="1"/>
  <c r="H24" i="3"/>
  <c r="F23" i="3"/>
  <c r="H23" i="3" l="1"/>
  <c r="F25" i="3"/>
  <c r="F27" i="3" l="1"/>
  <c r="H25" i="3"/>
  <c r="F29" i="3" l="1"/>
  <c r="H29" i="3" s="1"/>
  <c r="I29" i="3" s="1"/>
  <c r="H27" i="3"/>
  <c r="I27" i="3" s="1"/>
</calcChain>
</file>

<file path=xl/sharedStrings.xml><?xml version="1.0" encoding="utf-8"?>
<sst xmlns="http://schemas.openxmlformats.org/spreadsheetml/2006/main" count="777" uniqueCount="212">
  <si>
    <t>FBM2020 - Zahlenmäßiger Nachweis 2022</t>
  </si>
  <si>
    <t>Stammdaten und Kurzanleitung</t>
  </si>
  <si>
    <t>Bitte tragen Sie hier die Daten Ihres Antrags ein:</t>
  </si>
  <si>
    <t>Fördermittelempfänger</t>
  </si>
  <si>
    <t>Universität Musterstadt</t>
  </si>
  <si>
    <t>Nur in den gelb markierten Feldern erfassen Sie Daten.</t>
  </si>
  <si>
    <t>Fördernummer (FMM2020-xx)</t>
  </si>
  <si>
    <t>Projekttitel (Akronym)</t>
  </si>
  <si>
    <t>Musterprojekt</t>
  </si>
  <si>
    <t>Nachweis erstellt von</t>
  </si>
  <si>
    <t>Martina Muster</t>
  </si>
  <si>
    <t>Nachweis erstellt am</t>
  </si>
  <si>
    <t>Kurzanleitung für den Zahlenmäßigen Nachweis</t>
  </si>
  <si>
    <t>Hier erfassen Sie alle relevanten Daten des angezeigten Kalenderjahres.</t>
  </si>
  <si>
    <t>Überschriften sind in dieser Datei schwarz und fett.</t>
  </si>
  <si>
    <t>In roter Schrift und fett finden Sie wichtige Informationen und Aufforderungen - unbedingt beachten.</t>
  </si>
  <si>
    <t>Sie erfassen de Daten ausschließlich in den gelb markierten Feldern. Am besten fügen Sie nur die Werte ein.</t>
  </si>
  <si>
    <t>In den grau oder blau hinterlegten Feldern können Sie keine Eingaben durchführen.</t>
  </si>
  <si>
    <t>Die Navigation innerhalb der Arbeitsblätter erfolgt über Links. Links sind unterstrichen in blauer Schrift.</t>
  </si>
  <si>
    <t>Die Arbeitsblätter beginnen mit einer Zusammenfassung, es folgen die einzelne Bereiche, in denen Sie die Daten erfassen.</t>
  </si>
  <si>
    <t>In der Zusammenfassung werden Ihre einzelnen Eingaben zusammengefasst.</t>
  </si>
  <si>
    <r>
      <t>Die Links zu den Bereichen der Datenerfassung finden Sie in der Zusammenfassung (</t>
    </r>
    <r>
      <rPr>
        <u/>
        <sz val="10"/>
        <color rgb="FF0070C0"/>
        <rFont val="Franklin Gothic Book"/>
        <family val="2"/>
      </rPr>
      <t>&gt;&gt; Erfassung Daten</t>
    </r>
    <r>
      <rPr>
        <sz val="10"/>
        <color theme="1"/>
        <rFont val="Franklin Gothic Book"/>
        <family val="2"/>
      </rPr>
      <t>)</t>
    </r>
  </si>
  <si>
    <r>
      <t xml:space="preserve">Zurück nach oben geht es mit den Links </t>
    </r>
    <r>
      <rPr>
        <u/>
        <sz val="10"/>
        <color rgb="FF0070C0"/>
        <rFont val="Franklin Gothic Book"/>
        <family val="2"/>
      </rPr>
      <t>&gt;&gt; nach oben</t>
    </r>
    <r>
      <rPr>
        <sz val="10"/>
        <color theme="1"/>
        <rFont val="Franklin Gothic Book"/>
        <family val="2"/>
      </rPr>
      <t>.</t>
    </r>
  </si>
  <si>
    <t>Hier erfassen Sie ausschließlich Fördermittel und Kosten, die dem Kalenderjahr 2022 zuzuordnen sind.</t>
  </si>
  <si>
    <t>Projektdaten:</t>
  </si>
  <si>
    <t>Projektdaten bitte auf dem ersten Datenblatt eingeben</t>
  </si>
  <si>
    <t>Zusammenfassung Kalenderjahr 2022</t>
  </si>
  <si>
    <t>Personalmittel
(€)</t>
  </si>
  <si>
    <t>Sachmittel
(€)</t>
  </si>
  <si>
    <t>Investitionen
(€)</t>
  </si>
  <si>
    <t>SUMME
(€)</t>
  </si>
  <si>
    <t>SOLL: Finanzierungsplan 2022</t>
  </si>
  <si>
    <t>&gt;&gt; Erfassung Daten</t>
  </si>
  <si>
    <t>IST: Mittelanforderungen</t>
  </si>
  <si>
    <t>IST: Umdispositionen</t>
  </si>
  <si>
    <t>Eingenommene Zinsen (Positivzinsen)</t>
  </si>
  <si>
    <t>Eingesetzte Eigenmittel/and. Drittmittel</t>
  </si>
  <si>
    <t>SUMME - nach Umdisposition</t>
  </si>
  <si>
    <t>IST - Kosten: Personalmittel</t>
  </si>
  <si>
    <t>IST - Kosten: Sachmittel</t>
  </si>
  <si>
    <t>IST - Kosten: Investitionen</t>
  </si>
  <si>
    <t>SUMME - Kosten</t>
  </si>
  <si>
    <t>Die errechneten Summen müssen im StIL-Portal/Reiter "Ausgaben und Umdispositionen" erfasst werden.</t>
  </si>
  <si>
    <t>Kassenbestand</t>
  </si>
  <si>
    <t>IST: Rückzahlungen - abgeschlossen</t>
  </si>
  <si>
    <t>SUMME/Rückzahlung</t>
  </si>
  <si>
    <t>&gt;&gt; nach oben</t>
  </si>
  <si>
    <t>Datenerfassung: Mittelanforderungen (IST)</t>
  </si>
  <si>
    <t>Stichtag</t>
  </si>
  <si>
    <t>Zahlungs-
eingang</t>
  </si>
  <si>
    <t>Belegnummer</t>
  </si>
  <si>
    <t>Belegdatum</t>
  </si>
  <si>
    <t>Zahlungsgrund / Belegtext</t>
  </si>
  <si>
    <t>SUMME</t>
  </si>
  <si>
    <t>Mittelanforderung</t>
  </si>
  <si>
    <t>Uni Musterstadt</t>
  </si>
  <si>
    <t>Mittelanforderung April</t>
  </si>
  <si>
    <t>Mittelanforderung Juli</t>
  </si>
  <si>
    <t>Mittelanforderung Oktober</t>
  </si>
  <si>
    <t>Mittelanforderung Dezember</t>
  </si>
  <si>
    <t>Datenerfassung: Rückzahlungen - abgeschlossen (IST)</t>
  </si>
  <si>
    <t>Hier bitte die Rückzahlungen eintragen, für die Sie von StIL eine Zahlungsaufforderung erhalten und die Sie zurückgezahlt haben.</t>
  </si>
  <si>
    <t>lfd. Nr.</t>
  </si>
  <si>
    <t>Tag der 
Zahlung</t>
  </si>
  <si>
    <t>Rückzahlungen</t>
  </si>
  <si>
    <t>Stiftung Innovation i. d. Hochschullehre</t>
  </si>
  <si>
    <t>Rückzahlung 11/2022</t>
  </si>
  <si>
    <t>Sollten Sie weitere Zeilen benötigen, informieren Sie uns bitte im StIL-Portal über den Reiter Kommunikation.</t>
  </si>
  <si>
    <t>Datenerfassung: Umdispositionen (IST) zwischen den Finanzpositionen</t>
  </si>
  <si>
    <t>Tag der 
Umdisposition</t>
  </si>
  <si>
    <t>Genehmigung
StIL</t>
  </si>
  <si>
    <t>Personalmittel
+/- (€)</t>
  </si>
  <si>
    <t>Sachmittel
+/- (€)</t>
  </si>
  <si>
    <t>Investitionen
+/- (€)</t>
  </si>
  <si>
    <t>SALDO
(€)</t>
  </si>
  <si>
    <t>Gekürzte(r)
Ausgabenposten</t>
  </si>
  <si>
    <t>Verstärkte(r)
Ausgabenposten</t>
  </si>
  <si>
    <t>Begründung</t>
  </si>
  <si>
    <t>in % von der SUMME Finanzierungsplan 2022</t>
  </si>
  <si>
    <t>Umdispositionen</t>
  </si>
  <si>
    <t>20% Stellle IT-Entwicklung</t>
  </si>
  <si>
    <t>Erwerb Lizenzen</t>
  </si>
  <si>
    <t>Umwidmung von Personal- in Sachkosten erfolgte mit der Mittelanforderung und wird daher mit 0,00 angegeben. Umdisposition erfolgte für den Erwerb von Lizenzen, die zusätzlich angeschafft werden mussten= neue Ausgabenposition</t>
  </si>
  <si>
    <t>Anschaffung von 4 VR-Brillen</t>
  </si>
  <si>
    <t>Expert:innen Honorare Workshop</t>
  </si>
  <si>
    <t>Im Projektverlauf wurde deutlich, dass die Anschaffung von VR-Brillen weniger der Zielerreichung dienen, als die Durchführung eines spezifischen Workshops. Dafür wurden einschlägige Expert:innen auf Honararbasis beschäftigt</t>
  </si>
  <si>
    <t>Ausstattung Tonstudio (Schallschutzkabine)</t>
  </si>
  <si>
    <t>in Aufstockung wiss. Mitarbeiterin 25% Januar+Februar (AP1)</t>
  </si>
  <si>
    <t>Schallschutzkabine nicht lieferbar, Umdisposition um Projektverzögerungen auszugleichen und Projektziele fristgerecht zu erreichen</t>
  </si>
  <si>
    <t>Literatur</t>
  </si>
  <si>
    <t>Laptop</t>
  </si>
  <si>
    <t>Laptop notwendig zur flexiblen Projektsteuerung (Workshops dokumentieren, Protokolle schreiben…); Literatur über Open Access zugänglich</t>
  </si>
  <si>
    <t>20% Stelle wiss. Mitarbeiterin AP 5</t>
  </si>
  <si>
    <t>4 Mikrophone, 3 Mikrophonständer, 1 Mischpult, Schallschutzkabine</t>
  </si>
  <si>
    <t>Stellenanteil konnte nicht besetzt werden, Umdisposition in lieferbare Artikel, die aufgrund von Lieferproblemen nicht geleifert werden konnten und für die Erreichung der Projektziele als notwendig angesehen werden</t>
  </si>
  <si>
    <t>Datenerfassung: Personalmittel (IST - Kosten)</t>
  </si>
  <si>
    <t>Mitarbeiter:in</t>
  </si>
  <si>
    <t>MA-Gruppe</t>
  </si>
  <si>
    <t>Entgeltgruppe</t>
  </si>
  <si>
    <t>Stufe</t>
  </si>
  <si>
    <t>Umfang
Beschäftigung</t>
  </si>
  <si>
    <t>Personalmittel
Zahlung (€)</t>
  </si>
  <si>
    <t>Beginn
Beschäftigung</t>
  </si>
  <si>
    <t>Ende
Beschäftigung</t>
  </si>
  <si>
    <t>Person ist zugeordnet zu Maßnahme bzw. Arbeitspaket</t>
  </si>
  <si>
    <t>Anmerkungen/Kommentare an StIL</t>
  </si>
  <si>
    <t>Personalmittel</t>
  </si>
  <si>
    <t>Mustafa Muster</t>
  </si>
  <si>
    <t>Wiss. Mitarbeitender</t>
  </si>
  <si>
    <t>E13</t>
  </si>
  <si>
    <t>AP1</t>
  </si>
  <si>
    <t>AP1 - Einstellung mit Aufstockung, da Besetzung nicht fristgerecht zum 01.06.2022 erfolgte, Umdisposition 3, v. 10.12.2022</t>
  </si>
  <si>
    <t>Lars Lehre</t>
  </si>
  <si>
    <t>Studentische Mitarbeitender</t>
  </si>
  <si>
    <t>E1</t>
  </si>
  <si>
    <t>AP2</t>
  </si>
  <si>
    <t>inkl. Jahressonderzahlung</t>
  </si>
  <si>
    <t>Stufenaufstieg</t>
  </si>
  <si>
    <t>Gehalt Januar 2023 aus Personalbudget 2022</t>
  </si>
  <si>
    <t>Sahra Studium</t>
  </si>
  <si>
    <t>Wiss. Mitarbeitende</t>
  </si>
  <si>
    <t>AP3</t>
  </si>
  <si>
    <t>Ersatzpersonal auf Grund Elternzeit von Mustafa Muster, Arbeitsvertrag wurde am 13.12.2022 geschlossen, Gehalt Februar 2023 aus Personalbudget 2022</t>
  </si>
  <si>
    <t>31.02.2023</t>
  </si>
  <si>
    <t>Gehalt Februar 2023 aus Personalbudget 2022, vorzeitiger Austritt durch Kündigung zum 28.02.2023</t>
  </si>
  <si>
    <t>in Elternzeit bis 31.07.2022, Auszahlung der Jahressonderzahlung 2022</t>
  </si>
  <si>
    <t>Gehalt März 2023 aus Personalbudget 2022</t>
  </si>
  <si>
    <t>Birte Bildung</t>
  </si>
  <si>
    <t>zeitweise Aufstockung (03-07-2023) einer Personalstelle, Gehalt März 2023 aus Personalbudget 2022, Kommunikation StIL 15.12.2022, Arbeitsvertrag wurde am 30.12.2022 geschlossen</t>
  </si>
  <si>
    <t>Datenerfassung: Sachmittel (IST - Kosten)</t>
  </si>
  <si>
    <t>Buchungsdatum</t>
  </si>
  <si>
    <t>Zahlungsempfänger:in</t>
  </si>
  <si>
    <t>Verwendungszweck</t>
  </si>
  <si>
    <t>Sachmittel
Zahlung (€)</t>
  </si>
  <si>
    <t>Ausgaben für Interne Wettbewerbe/Fonds</t>
  </si>
  <si>
    <t>Sachmittel</t>
  </si>
  <si>
    <t>Deutsche Bahn</t>
  </si>
  <si>
    <t>BahnCard 50 für M.Muster</t>
  </si>
  <si>
    <t xml:space="preserve">siehe Ausgabenposten 1 im genehmigten Finanzierungsplan, BahnCard hat sich nach interner Berechnung bereits am 20.10.2022 amortisiert </t>
  </si>
  <si>
    <t>Marianne Moderatorin</t>
  </si>
  <si>
    <t>Moderation Kick-Off Workshop</t>
  </si>
  <si>
    <t xml:space="preserve">siehe Ausgabenposten 2 im genehmigten Finanzierungsplan </t>
  </si>
  <si>
    <t>Kinderanimation Raupe</t>
  </si>
  <si>
    <t>Kinderbetreuung Kick-Off Workshop</t>
  </si>
  <si>
    <t xml:space="preserve">siehe Ausgabenposten 3 im genehmigten Finanzierungsplan </t>
  </si>
  <si>
    <t>Dora Didaktik</t>
  </si>
  <si>
    <t>Honorar Referent*in Onlineworkshop</t>
  </si>
  <si>
    <t>neue Ausgabenposition im Projektverlauf, Umdisposition 2 vom 16.11.2021</t>
  </si>
  <si>
    <t>Emil Evaluation</t>
  </si>
  <si>
    <t xml:space="preserve">Honorar Referent*in Onlineworkshop </t>
  </si>
  <si>
    <t>neue Ausgabenposition im Projektverlauf, Umdisposition 2 vom 16.11.2022</t>
  </si>
  <si>
    <t>Lili Lizenz</t>
  </si>
  <si>
    <t>15 MAXQDA Lizenzen</t>
  </si>
  <si>
    <t>siehe Ausgabenposten 4  im genehmigten Finanzierungsplan, Pflichtmitteilung über Nutzung Rahmenvertrag und Laufzeit erfolgt</t>
  </si>
  <si>
    <t>Sahra Software</t>
  </si>
  <si>
    <t>EvaSahara Evaluations-App</t>
  </si>
  <si>
    <t xml:space="preserve">
kostenneutrale interne Umdisposition Sachmittel, Budget resultiert aus dem genehmigten Ausgabenposten "MAXQDA Lizenzen", dieser wurde nicht ausgeschöpft.</t>
  </si>
  <si>
    <t>Leo Laptop</t>
  </si>
  <si>
    <t>Laptop Dell 72/G821W</t>
  </si>
  <si>
    <t>siehe lfd Nr. Sachmittel 8 im genehmigten Finanzierungsplan</t>
  </si>
  <si>
    <t>Marie Muster</t>
  </si>
  <si>
    <t>Gehalt 01/2023</t>
  </si>
  <si>
    <t>stud. Hilfskraft, nicht tarifbeschäftigt. Gehalt für Januar 2023 aus Personalbudget 2022</t>
  </si>
  <si>
    <t>Lara Laptop</t>
  </si>
  <si>
    <t>Laptop Lenovo ThinkPad</t>
  </si>
  <si>
    <t>Lagerentnahme für das Projekt, Rechtsgrund in 2022, Verausgabung 2023</t>
  </si>
  <si>
    <t>2 weitere MAXQDA Lizenzen</t>
  </si>
  <si>
    <t>neue Ausgabenposition im Projektverlauf. Rechtsgrund in 2022, Verausgabung 2023, Pflichtmitteilung zur Laufzeit erfolgt</t>
  </si>
  <si>
    <t>Wagenbau</t>
  </si>
  <si>
    <t>Leasingrate für Transportwagen Explorationsraum</t>
  </si>
  <si>
    <t>neue Ausgabenposition im Projektverlauf. Rechtsgrund in 2022, Verausgabung 2023, Leasing statt Kauf, aufgrund Wirtschaftlichkeit, Kommunikation an StIL am 15.12.2022</t>
  </si>
  <si>
    <t>Hotel Huber</t>
  </si>
  <si>
    <t>Übernachtung Workshop EFC, B.Bildung</t>
  </si>
  <si>
    <t>Reisekosten lt. Ausgabenposten 15 im genehmigten Finanzierungsplan, Abrechnung nach BRKG, Reservierung Hotel erfolgte in 12/2022</t>
  </si>
  <si>
    <t>Datenerfassung: Investitionen (IST - Kosten)</t>
  </si>
  <si>
    <t>Investitionen
Zahlung (€)</t>
  </si>
  <si>
    <t>Investitionen</t>
  </si>
  <si>
    <t>IT-Zeug GmbH</t>
  </si>
  <si>
    <t>2 Laptops Vorlesungsaufzeichnung</t>
  </si>
  <si>
    <t>siehe Ausgabenposten 1 im genehmigten Finanzierungsplan und Umdisposition 4 vom 30.12.2022</t>
  </si>
  <si>
    <t>Drohne Aufzeichnung Vorlesung</t>
  </si>
  <si>
    <t>SmarterPhones</t>
  </si>
  <si>
    <t>3 Smartphones Vorlesungsevaluation</t>
  </si>
  <si>
    <t>JustMusik</t>
  </si>
  <si>
    <t>3 Mikrophone, 3 Mikrophonständer, 1 Mischpult</t>
  </si>
  <si>
    <t>Umdisposition 5 vom 01.01.2023</t>
  </si>
  <si>
    <t>Tonio</t>
  </si>
  <si>
    <t>1305 Kamera, CfE, Fr. Ticar</t>
  </si>
  <si>
    <t>siehe Ausgabenposten 15 im genehmigten Finanzierungsplan, Rechtsgrund in 2022, Verausgabung 2023</t>
  </si>
  <si>
    <t>Datenserver DS/928</t>
  </si>
  <si>
    <t>siehe lfd Nr. Investionen 6 im Finanzierungsplan, Rechtsgrund in 2022, Verausgabung 2023</t>
  </si>
  <si>
    <t xml:space="preserve">Einrichtungs GmbH </t>
  </si>
  <si>
    <t>Ergänzende Einrichtung Explorationsraum</t>
  </si>
  <si>
    <t>ergänzende Ausgabenposition,die im Projektverlauf hinzugekommen ist, eindeutige Abgrenzung zur Grundausstattung gegeben, Kommunikation v. 05.01.2023 an StIL, Rechtsgrund in 2022, Verausgabung 2023</t>
  </si>
  <si>
    <t>Voraussetzungen: Fördermittel für Kalenderjahr 2022 (die bis 31.03.2022 verwendeten Mittel aus den Bereichen Personal, Sachkosten und Investitionen sind dem Budget 2022 zuzurechnen und abrechnungsrelevant für den Zwischenachweis 2022)</t>
  </si>
  <si>
    <t>Falls Sie in Ihrem Projekt einen Wettbewerb/Fonds zur internen Ausschreibung eingeplant haben, erfassen Sie hier die getätigten Ausgabenposten.</t>
  </si>
  <si>
    <t>Eine Aufschlüsselung auf die einzelnen Finanzpositionen ist nicht erforderlich.</t>
  </si>
  <si>
    <t>Datenerfassung: Ausgaben für Interne Wettbewerbe/Fonds (IST - Kosten)</t>
  </si>
  <si>
    <t>Zahlung (€)</t>
  </si>
  <si>
    <t>Wettbewerbe</t>
  </si>
  <si>
    <t>Stefan Studium</t>
  </si>
  <si>
    <t>Unterstützung Digitale Einführungsvorlesung</t>
  </si>
  <si>
    <t>Gehalt 12/2022</t>
  </si>
  <si>
    <t>Lara Lehrauftrag</t>
  </si>
  <si>
    <t>Lehrauftrag Fachgebiet Mathematik - Freistellung Prof. Daniela Düsentrieb (Digitale Einführungsvorlesung)</t>
  </si>
  <si>
    <t>Mikrophone, Mikrophonständer, Mischpult für Vorlesungsaufzeichnung Fakultät Altertumswissenschaften</t>
  </si>
  <si>
    <t>bitte wählen &gt;&gt;</t>
  </si>
  <si>
    <t>9 Monate</t>
  </si>
  <si>
    <t>12 Monate</t>
  </si>
  <si>
    <t>ja</t>
  </si>
  <si>
    <t>nein</t>
  </si>
  <si>
    <r>
      <t>Voraussetzungen: Fördermittel für Kalenderjahr 2022</t>
    </r>
    <r>
      <rPr>
        <b/>
        <sz val="6"/>
        <color rgb="FFFF0000"/>
        <rFont val="Franklin Gothic Book"/>
        <family val="2"/>
      </rPr>
      <t xml:space="preserve"> </t>
    </r>
    <r>
      <rPr>
        <b/>
        <sz val="8"/>
        <color rgb="FFFF0000"/>
        <rFont val="Franklin Gothic Book"/>
        <family val="2"/>
      </rPr>
      <t>(die bis 31.03.2023 verwendeten Mittel aus den Bereichen Personal, Sachkosten und Investitionen sind dem Budget 2022 zuzurechnen und abrechnungsrelevant für den Zwischenachweis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</si>
</sst>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0.0%"/>
    <numFmt numFmtId="166" formatCode="#,##0.00\ _€"/>
    <numFmt numFmtId="167" formatCode="0.00\ &quot;VZÄ&quot;"/>
    <numFmt numFmtId="168" formatCode="&quot;FMM2020-&quot;0"/>
  </numFmts>
  <fonts count="25" x14ac:knownFonts="1"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u/>
      <sz val="10"/>
      <color theme="1"/>
      <name val="Franklin Gothic Book"/>
      <family val="2"/>
    </font>
    <font>
      <b/>
      <sz val="12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0"/>
      <color rgb="FFFF0000"/>
      <name val="Franklin Gothic Book"/>
      <family val="2"/>
    </font>
    <font>
      <sz val="8"/>
      <color theme="1"/>
      <name val="Franklin Gothic Book"/>
      <family val="2"/>
    </font>
    <font>
      <sz val="8"/>
      <color rgb="FFFF0000"/>
      <name val="Franklin Gothic Book"/>
      <family val="2"/>
    </font>
    <font>
      <u/>
      <sz val="10"/>
      <color theme="10"/>
      <name val="Franklin Gothic Book"/>
      <family val="2"/>
    </font>
    <font>
      <b/>
      <sz val="10"/>
      <color theme="9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u/>
      <sz val="10"/>
      <color rgb="FF0070C0"/>
      <name val="Franklin Gothic Book"/>
      <family val="2"/>
    </font>
    <font>
      <u/>
      <sz val="8"/>
      <color rgb="FF0070C0"/>
      <name val="Franklin Gothic Book"/>
      <family val="2"/>
    </font>
    <font>
      <b/>
      <sz val="6"/>
      <color rgb="FFFF0000"/>
      <name val="Franklin Gothic Book"/>
      <family val="2"/>
    </font>
    <font>
      <b/>
      <sz val="8"/>
      <color rgb="FFFF0000"/>
      <name val="Franklin Gothic Book"/>
      <family val="2"/>
    </font>
    <font>
      <sz val="8"/>
      <name val="Franklin Gothic Book"/>
      <family val="2"/>
    </font>
    <font>
      <sz val="10"/>
      <color rgb="FFFF0000"/>
      <name val="Franklin Gothic Book"/>
    </font>
    <font>
      <sz val="12"/>
      <color rgb="FFFF0000"/>
      <name val="Franklin Gothic Book"/>
      <family val="2"/>
    </font>
    <font>
      <sz val="10"/>
      <color theme="9" tint="-0.499984740745262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60">
    <xf numFmtId="0" fontId="0" fillId="0" borderId="0" xfId="0"/>
    <xf numFmtId="0" fontId="15" fillId="0" borderId="0" xfId="0" applyFont="1"/>
    <xf numFmtId="0" fontId="4" fillId="0" borderId="0" xfId="0" applyFont="1"/>
    <xf numFmtId="164" fontId="4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0" fillId="0" borderId="0" xfId="0" applyNumberFormat="1"/>
    <xf numFmtId="164" fontId="5" fillId="0" borderId="0" xfId="0" applyNumberFormat="1" applyFont="1"/>
    <xf numFmtId="0" fontId="6" fillId="0" borderId="0" xfId="0" applyFont="1"/>
    <xf numFmtId="0" fontId="0" fillId="0" borderId="1" xfId="0" applyBorder="1"/>
    <xf numFmtId="164" fontId="0" fillId="0" borderId="3" xfId="0" applyNumberFormat="1" applyBorder="1" applyAlignment="1">
      <alignment vertical="center"/>
    </xf>
    <xf numFmtId="164" fontId="8" fillId="0" borderId="0" xfId="0" applyNumberFormat="1" applyFont="1" applyAlignment="1">
      <alignment horizontal="left" indent="1"/>
    </xf>
    <xf numFmtId="14" fontId="0" fillId="0" borderId="3" xfId="0" applyNumberFormat="1" applyBorder="1" applyAlignment="1">
      <alignment horizontal="left" vertical="center"/>
    </xf>
    <xf numFmtId="0" fontId="0" fillId="0" borderId="0" xfId="1" applyFont="1"/>
    <xf numFmtId="164" fontId="0" fillId="0" borderId="0" xfId="0" applyNumberFormat="1" applyAlignment="1">
      <alignment vertical="center"/>
    </xf>
    <xf numFmtId="0" fontId="3" fillId="0" borderId="0" xfId="0" applyFont="1"/>
    <xf numFmtId="0" fontId="4" fillId="0" borderId="0" xfId="1" applyFont="1"/>
    <xf numFmtId="164" fontId="9" fillId="0" borderId="0" xfId="0" applyNumberFormat="1" applyFont="1" applyAlignment="1">
      <alignment horizontal="right" vertical="center"/>
    </xf>
    <xf numFmtId="0" fontId="11" fillId="0" borderId="0" xfId="1" applyFont="1"/>
    <xf numFmtId="0" fontId="5" fillId="0" borderId="0" xfId="1" applyFont="1" applyAlignment="1">
      <alignment horizontal="center" vertical="center" wrapText="1"/>
    </xf>
    <xf numFmtId="0" fontId="18" fillId="0" borderId="0" xfId="1" applyFont="1" applyAlignment="1">
      <alignment horizontal="right" vertical="center" indent="1"/>
    </xf>
    <xf numFmtId="0" fontId="2" fillId="0" borderId="0" xfId="1" applyFont="1"/>
    <xf numFmtId="166" fontId="0" fillId="2" borderId="5" xfId="1" applyNumberFormat="1" applyFont="1" applyFill="1" applyBorder="1"/>
    <xf numFmtId="166" fontId="2" fillId="3" borderId="5" xfId="1" applyNumberFormat="1" applyFont="1" applyFill="1" applyBorder="1"/>
    <xf numFmtId="0" fontId="18" fillId="0" borderId="0" xfId="2" applyFont="1" applyFill="1" applyAlignment="1" applyProtection="1">
      <alignment horizontal="right" indent="1"/>
    </xf>
    <xf numFmtId="166" fontId="0" fillId="3" borderId="5" xfId="1" applyNumberFormat="1" applyFont="1" applyFill="1" applyBorder="1"/>
    <xf numFmtId="14" fontId="9" fillId="0" borderId="4" xfId="1" applyNumberFormat="1" applyFont="1" applyBorder="1" applyAlignment="1">
      <alignment horizontal="left" vertical="center" indent="1"/>
    </xf>
    <xf numFmtId="0" fontId="18" fillId="0" borderId="0" xfId="2" applyFont="1" applyFill="1" applyAlignment="1" applyProtection="1">
      <alignment horizontal="right" vertical="center" indent="1"/>
    </xf>
    <xf numFmtId="14" fontId="13" fillId="0" borderId="4" xfId="1" applyNumberFormat="1" applyFont="1" applyBorder="1" applyAlignment="1">
      <alignment horizontal="left" vertical="center" indent="1"/>
    </xf>
    <xf numFmtId="0" fontId="5" fillId="0" borderId="0" xfId="1" applyFont="1"/>
    <xf numFmtId="166" fontId="5" fillId="4" borderId="5" xfId="1" applyNumberFormat="1" applyFont="1" applyFill="1" applyBorder="1"/>
    <xf numFmtId="166" fontId="0" fillId="0" borderId="0" xfId="1" applyNumberFormat="1" applyFont="1"/>
    <xf numFmtId="166" fontId="0" fillId="0" borderId="5" xfId="1" applyNumberFormat="1" applyFont="1" applyBorder="1"/>
    <xf numFmtId="166" fontId="5" fillId="3" borderId="5" xfId="1" applyNumberFormat="1" applyFont="1" applyFill="1" applyBorder="1"/>
    <xf numFmtId="0" fontId="0" fillId="0" borderId="0" xfId="1" applyFont="1" applyAlignment="1">
      <alignment vertical="top"/>
    </xf>
    <xf numFmtId="0" fontId="18" fillId="0" borderId="0" xfId="2" applyFont="1" applyFill="1" applyAlignment="1" applyProtection="1">
      <alignment horizontal="left" vertical="top"/>
    </xf>
    <xf numFmtId="0" fontId="0" fillId="3" borderId="0" xfId="1" applyFont="1" applyFill="1" applyAlignment="1">
      <alignment vertical="top"/>
    </xf>
    <xf numFmtId="0" fontId="5" fillId="3" borderId="5" xfId="1" applyFont="1" applyFill="1" applyBorder="1" applyAlignment="1">
      <alignment horizontal="center" vertical="top"/>
    </xf>
    <xf numFmtId="14" fontId="5" fillId="3" borderId="5" xfId="1" applyNumberFormat="1" applyFont="1" applyFill="1" applyBorder="1" applyAlignment="1">
      <alignment horizontal="right" vertical="top" indent="1"/>
    </xf>
    <xf numFmtId="0" fontId="5" fillId="3" borderId="5" xfId="1" applyFont="1" applyFill="1" applyBorder="1" applyAlignment="1">
      <alignment horizontal="right" vertical="top"/>
    </xf>
    <xf numFmtId="166" fontId="5" fillId="3" borderId="5" xfId="1" applyNumberFormat="1" applyFont="1" applyFill="1" applyBorder="1" applyAlignment="1">
      <alignment vertical="top"/>
    </xf>
    <xf numFmtId="0" fontId="10" fillId="3" borderId="0" xfId="1" applyFont="1" applyFill="1" applyAlignment="1">
      <alignment horizontal="center" vertical="center"/>
    </xf>
    <xf numFmtId="14" fontId="0" fillId="2" borderId="5" xfId="1" applyNumberFormat="1" applyFont="1" applyFill="1" applyBorder="1" applyAlignment="1">
      <alignment horizontal="center" vertical="top"/>
    </xf>
    <xf numFmtId="0" fontId="0" fillId="2" borderId="5" xfId="1" applyFont="1" applyFill="1" applyBorder="1" applyAlignment="1">
      <alignment horizontal="left" vertical="top"/>
    </xf>
    <xf numFmtId="166" fontId="0" fillId="2" borderId="5" xfId="1" applyNumberFormat="1" applyFont="1" applyFill="1" applyBorder="1" applyAlignment="1">
      <alignment vertical="top"/>
    </xf>
    <xf numFmtId="166" fontId="0" fillId="3" borderId="5" xfId="1" applyNumberFormat="1" applyFont="1" applyFill="1" applyBorder="1" applyAlignment="1">
      <alignment vertical="top"/>
    </xf>
    <xf numFmtId="0" fontId="0" fillId="2" borderId="1" xfId="1" applyFont="1" applyFill="1" applyBorder="1" applyAlignment="1">
      <alignment horizontal="left" vertical="top" wrapText="1"/>
    </xf>
    <xf numFmtId="0" fontId="0" fillId="2" borderId="3" xfId="1" applyFont="1" applyFill="1" applyBorder="1" applyAlignment="1">
      <alignment horizontal="left" vertical="top" wrapText="1"/>
    </xf>
    <xf numFmtId="14" fontId="13" fillId="0" borderId="0" xfId="1" applyNumberFormat="1" applyFont="1" applyAlignment="1">
      <alignment horizontal="left" vertical="center" indent="1"/>
    </xf>
    <xf numFmtId="14" fontId="9" fillId="0" borderId="0" xfId="1" applyNumberFormat="1" applyFont="1" applyAlignment="1">
      <alignment horizontal="right" vertical="center" indent="1"/>
    </xf>
    <xf numFmtId="14" fontId="5" fillId="3" borderId="5" xfId="1" applyNumberFormat="1" applyFont="1" applyFill="1" applyBorder="1" applyAlignment="1">
      <alignment horizontal="left" vertical="top" indent="1"/>
    </xf>
    <xf numFmtId="14" fontId="0" fillId="2" borderId="5" xfId="1" applyNumberFormat="1" applyFont="1" applyFill="1" applyBorder="1" applyAlignment="1">
      <alignment horizontal="center" vertical="top" wrapText="1"/>
    </xf>
    <xf numFmtId="166" fontId="0" fillId="2" borderId="5" xfId="1" applyNumberFormat="1" applyFont="1" applyFill="1" applyBorder="1" applyAlignment="1">
      <alignment vertical="top" wrapText="1"/>
    </xf>
    <xf numFmtId="0" fontId="0" fillId="0" borderId="0" xfId="1" applyFont="1" applyAlignment="1">
      <alignment vertical="top" wrapText="1"/>
    </xf>
    <xf numFmtId="0" fontId="0" fillId="3" borderId="5" xfId="1" applyFont="1" applyFill="1" applyBorder="1" applyAlignment="1">
      <alignment horizontal="center"/>
    </xf>
    <xf numFmtId="0" fontId="0" fillId="3" borderId="1" xfId="1" applyFont="1" applyFill="1" applyBorder="1" applyAlignment="1">
      <alignment horizontal="left" indent="1"/>
    </xf>
    <xf numFmtId="14" fontId="0" fillId="3" borderId="2" xfId="1" applyNumberFormat="1" applyFont="1" applyFill="1" applyBorder="1" applyAlignment="1">
      <alignment horizontal="center" vertical="top"/>
    </xf>
    <xf numFmtId="0" fontId="0" fillId="3" borderId="2" xfId="1" applyFont="1" applyFill="1" applyBorder="1" applyAlignment="1">
      <alignment horizontal="left" vertical="top"/>
    </xf>
    <xf numFmtId="166" fontId="0" fillId="3" borderId="2" xfId="1" applyNumberFormat="1" applyFont="1" applyFill="1" applyBorder="1" applyAlignment="1">
      <alignment vertical="top"/>
    </xf>
    <xf numFmtId="166" fontId="0" fillId="3" borderId="3" xfId="1" applyNumberFormat="1" applyFont="1" applyFill="1" applyBorder="1" applyAlignment="1">
      <alignment vertical="top"/>
    </xf>
    <xf numFmtId="0" fontId="0" fillId="3" borderId="5" xfId="1" applyFont="1" applyFill="1" applyBorder="1"/>
    <xf numFmtId="0" fontId="10" fillId="0" borderId="0" xfId="1" applyFont="1" applyAlignment="1">
      <alignment horizontal="right" indent="1"/>
    </xf>
    <xf numFmtId="165" fontId="10" fillId="0" borderId="0" xfId="1" applyNumberFormat="1" applyFont="1" applyAlignment="1">
      <alignment horizontal="center"/>
    </xf>
    <xf numFmtId="14" fontId="0" fillId="2" borderId="5" xfId="1" applyNumberFormat="1" applyFont="1" applyFill="1" applyBorder="1" applyAlignment="1">
      <alignment horizontal="center"/>
    </xf>
    <xf numFmtId="0" fontId="0" fillId="0" borderId="0" xfId="1" applyFont="1" applyAlignment="1">
      <alignment wrapText="1"/>
    </xf>
    <xf numFmtId="0" fontId="0" fillId="3" borderId="0" xfId="1" applyFont="1" applyFill="1"/>
    <xf numFmtId="0" fontId="0" fillId="3" borderId="5" xfId="1" applyFont="1" applyFill="1" applyBorder="1" applyAlignment="1">
      <alignment horizontal="left" vertical="top" indent="1"/>
    </xf>
    <xf numFmtId="0" fontId="0" fillId="2" borderId="5" xfId="1" applyFont="1" applyFill="1" applyBorder="1" applyAlignment="1">
      <alignment horizontal="center" vertical="top" wrapText="1"/>
    </xf>
    <xf numFmtId="167" fontId="0" fillId="2" borderId="5" xfId="1" applyNumberFormat="1" applyFont="1" applyFill="1" applyBorder="1" applyAlignment="1">
      <alignment horizontal="center" vertical="top" wrapText="1"/>
    </xf>
    <xf numFmtId="0" fontId="0" fillId="2" borderId="5" xfId="1" applyFont="1" applyFill="1" applyBorder="1" applyAlignment="1">
      <alignment horizontal="center" vertical="top"/>
    </xf>
    <xf numFmtId="167" fontId="0" fillId="2" borderId="5" xfId="1" applyNumberFormat="1" applyFont="1" applyFill="1" applyBorder="1" applyAlignment="1">
      <alignment horizontal="center" vertical="top"/>
    </xf>
    <xf numFmtId="0" fontId="0" fillId="2" borderId="2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indent="1"/>
    </xf>
    <xf numFmtId="0" fontId="5" fillId="3" borderId="3" xfId="1" applyFont="1" applyFill="1" applyBorder="1" applyAlignment="1">
      <alignment horizontal="left" vertical="top" indent="1"/>
    </xf>
    <xf numFmtId="0" fontId="0" fillId="3" borderId="2" xfId="1" applyFont="1" applyFill="1" applyBorder="1" applyAlignment="1">
      <alignment horizontal="left" vertical="top" indent="1"/>
    </xf>
    <xf numFmtId="0" fontId="0" fillId="3" borderId="3" xfId="1" applyFont="1" applyFill="1" applyBorder="1" applyAlignment="1">
      <alignment horizontal="left" vertical="top" indent="1"/>
    </xf>
    <xf numFmtId="0" fontId="0" fillId="3" borderId="1" xfId="1" applyFont="1" applyFill="1" applyBorder="1" applyAlignment="1">
      <alignment horizontal="left" vertical="top" indent="1"/>
    </xf>
    <xf numFmtId="0" fontId="0" fillId="2" borderId="5" xfId="1" applyFont="1" applyFill="1" applyBorder="1" applyAlignment="1">
      <alignment horizontal="left" vertical="top" wrapText="1"/>
    </xf>
    <xf numFmtId="0" fontId="9" fillId="0" borderId="0" xfId="0" applyFont="1"/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164" fontId="1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left" indent="1"/>
    </xf>
    <xf numFmtId="0" fontId="0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6" fillId="2" borderId="0" xfId="1" applyFont="1" applyFill="1" applyAlignment="1">
      <alignment vertical="center"/>
    </xf>
    <xf numFmtId="0" fontId="0" fillId="2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0" fillId="0" borderId="0" xfId="0" quotePrefix="1"/>
    <xf numFmtId="166" fontId="0" fillId="2" borderId="5" xfId="1" applyNumberFormat="1" applyFont="1" applyFill="1" applyBorder="1" applyAlignment="1">
      <alignment wrapText="1"/>
    </xf>
    <xf numFmtId="166" fontId="5" fillId="4" borderId="7" xfId="1" applyNumberFormat="1" applyFont="1" applyFill="1" applyBorder="1"/>
    <xf numFmtId="0" fontId="16" fillId="0" borderId="0" xfId="1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14" fontId="9" fillId="0" borderId="0" xfId="1" applyNumberFormat="1" applyFont="1" applyAlignment="1">
      <alignment horizontal="left" vertical="center" indent="1"/>
    </xf>
    <xf numFmtId="0" fontId="0" fillId="0" borderId="0" xfId="1" applyFont="1" applyAlignment="1">
      <alignment horizontal="center" vertical="center"/>
    </xf>
    <xf numFmtId="14" fontId="14" fillId="0" borderId="0" xfId="1" applyNumberFormat="1" applyFont="1" applyAlignment="1">
      <alignment horizontal="left" vertical="center" indent="1"/>
    </xf>
    <xf numFmtId="2" fontId="0" fillId="2" borderId="5" xfId="1" applyNumberFormat="1" applyFont="1" applyFill="1" applyBorder="1" applyAlignment="1">
      <alignment horizontal="left" vertical="top"/>
    </xf>
    <xf numFmtId="0" fontId="0" fillId="2" borderId="5" xfId="1" applyFont="1" applyFill="1" applyBorder="1" applyAlignment="1">
      <alignment vertical="top" wrapText="1"/>
    </xf>
    <xf numFmtId="0" fontId="0" fillId="2" borderId="5" xfId="1" applyFont="1" applyFill="1" applyBorder="1" applyAlignment="1">
      <alignment horizontal="left"/>
    </xf>
    <xf numFmtId="0" fontId="0" fillId="3" borderId="5" xfId="1" applyFont="1" applyFill="1" applyBorder="1" applyAlignment="1">
      <alignment horizontal="center" vertical="top"/>
    </xf>
    <xf numFmtId="0" fontId="0" fillId="3" borderId="5" xfId="1" applyFont="1" applyFill="1" applyBorder="1" applyAlignment="1">
      <alignment horizontal="center" vertical="top" wrapText="1"/>
    </xf>
    <xf numFmtId="14" fontId="0" fillId="3" borderId="5" xfId="1" applyNumberFormat="1" applyFont="1" applyFill="1" applyBorder="1" applyAlignment="1">
      <alignment horizontal="center"/>
    </xf>
    <xf numFmtId="0" fontId="22" fillId="0" borderId="0" xfId="1" applyFont="1"/>
    <xf numFmtId="0" fontId="8" fillId="0" borderId="0" xfId="1" applyFont="1"/>
    <xf numFmtId="0" fontId="23" fillId="0" borderId="0" xfId="1" applyFont="1"/>
    <xf numFmtId="0" fontId="9" fillId="0" borderId="0" xfId="1" applyFont="1"/>
    <xf numFmtId="0" fontId="8" fillId="0" borderId="0" xfId="1" applyFont="1" applyAlignment="1">
      <alignment wrapText="1"/>
    </xf>
    <xf numFmtId="14" fontId="8" fillId="2" borderId="5" xfId="1" applyNumberFormat="1" applyFont="1" applyFill="1" applyBorder="1" applyAlignment="1">
      <alignment horizontal="left" vertical="top"/>
    </xf>
    <xf numFmtId="0" fontId="22" fillId="0" borderId="0" xfId="1" applyFont="1" applyAlignment="1">
      <alignment wrapText="1"/>
    </xf>
    <xf numFmtId="0" fontId="24" fillId="0" borderId="0" xfId="1" applyFont="1"/>
    <xf numFmtId="0" fontId="24" fillId="0" borderId="0" xfId="1" applyFont="1" applyAlignment="1">
      <alignment wrapText="1"/>
    </xf>
    <xf numFmtId="14" fontId="0" fillId="2" borderId="1" xfId="0" applyNumberForma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168" fontId="0" fillId="2" borderId="1" xfId="0" applyNumberFormat="1" applyFill="1" applyBorder="1" applyAlignment="1">
      <alignment horizontal="left" vertical="center"/>
    </xf>
    <xf numFmtId="168" fontId="0" fillId="2" borderId="2" xfId="0" applyNumberFormat="1" applyFill="1" applyBorder="1" applyAlignment="1">
      <alignment horizontal="left" vertical="center"/>
    </xf>
    <xf numFmtId="168" fontId="0" fillId="2" borderId="3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1" applyFont="1" applyFill="1" applyBorder="1" applyAlignment="1">
      <alignment horizontal="left" vertical="top" wrapText="1"/>
    </xf>
    <xf numFmtId="0" fontId="0" fillId="2" borderId="5" xfId="1" applyFont="1" applyFill="1" applyBorder="1" applyAlignment="1">
      <alignment horizontal="left" vertical="top"/>
    </xf>
    <xf numFmtId="0" fontId="8" fillId="2" borderId="5" xfId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left" vertical="top" indent="1"/>
    </xf>
    <xf numFmtId="0" fontId="5" fillId="3" borderId="3" xfId="1" applyFont="1" applyFill="1" applyBorder="1" applyAlignment="1">
      <alignment horizontal="left" vertical="top" indent="1"/>
    </xf>
    <xf numFmtId="0" fontId="0" fillId="3" borderId="1" xfId="1" applyFont="1" applyFill="1" applyBorder="1" applyAlignment="1">
      <alignment horizontal="left" vertical="top" indent="1"/>
    </xf>
    <xf numFmtId="0" fontId="0" fillId="3" borderId="2" xfId="1" applyFont="1" applyFill="1" applyBorder="1" applyAlignment="1">
      <alignment horizontal="left" vertical="top" indent="1"/>
    </xf>
    <xf numFmtId="0" fontId="0" fillId="3" borderId="3" xfId="1" applyFont="1" applyFill="1" applyBorder="1" applyAlignment="1">
      <alignment horizontal="left" vertical="top" indent="1"/>
    </xf>
    <xf numFmtId="0" fontId="0" fillId="2" borderId="1" xfId="1" applyFont="1" applyFill="1" applyBorder="1" applyAlignment="1">
      <alignment horizontal="left" vertical="top"/>
    </xf>
    <xf numFmtId="0" fontId="0" fillId="2" borderId="3" xfId="1" applyFon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168" fontId="0" fillId="3" borderId="1" xfId="0" applyNumberFormat="1" applyFill="1" applyBorder="1" applyAlignment="1">
      <alignment horizontal="left" vertical="center"/>
    </xf>
    <xf numFmtId="168" fontId="0" fillId="3" borderId="2" xfId="0" applyNumberFormat="1" applyFill="1" applyBorder="1" applyAlignment="1">
      <alignment horizontal="left" vertical="center"/>
    </xf>
    <xf numFmtId="168" fontId="0" fillId="3" borderId="3" xfId="0" applyNumberForma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left" vertical="center"/>
    </xf>
    <xf numFmtId="14" fontId="0" fillId="3" borderId="3" xfId="0" applyNumberFormat="1" applyFill="1" applyBorder="1" applyAlignment="1">
      <alignment horizontal="left" vertical="center"/>
    </xf>
    <xf numFmtId="0" fontId="0" fillId="2" borderId="1" xfId="1" applyFont="1" applyFill="1" applyBorder="1" applyAlignment="1">
      <alignment horizontal="left" wrapText="1"/>
    </xf>
    <xf numFmtId="0" fontId="0" fillId="2" borderId="3" xfId="1" applyFont="1" applyFill="1" applyBorder="1" applyAlignment="1">
      <alignment horizontal="left" wrapText="1"/>
    </xf>
    <xf numFmtId="0" fontId="0" fillId="0" borderId="2" xfId="1" applyFont="1" applyBorder="1" applyAlignment="1">
      <alignment horizontal="left" vertical="top" indent="1"/>
    </xf>
    <xf numFmtId="0" fontId="5" fillId="0" borderId="6" xfId="1" applyFont="1" applyBorder="1" applyAlignment="1">
      <alignment horizontal="center" vertical="center" wrapText="1"/>
    </xf>
    <xf numFmtId="0" fontId="0" fillId="3" borderId="1" xfId="1" applyFont="1" applyFill="1" applyBorder="1" applyAlignment="1">
      <alignment horizontal="left" vertical="top" wrapText="1"/>
    </xf>
    <xf numFmtId="0" fontId="0" fillId="3" borderId="3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0" fillId="2" borderId="3" xfId="1" applyFont="1" applyFill="1" applyBorder="1" applyAlignment="1">
      <alignment horizontal="left" vertical="top" wrapText="1"/>
    </xf>
    <xf numFmtId="0" fontId="0" fillId="2" borderId="2" xfId="1" applyFont="1" applyFill="1" applyBorder="1" applyAlignment="1">
      <alignment horizontal="left" vertical="top" wrapText="1"/>
    </xf>
    <xf numFmtId="0" fontId="0" fillId="2" borderId="2" xfId="1" applyFont="1" applyFill="1" applyBorder="1" applyAlignment="1">
      <alignment horizontal="left" vertical="top"/>
    </xf>
    <xf numFmtId="0" fontId="0" fillId="3" borderId="1" xfId="1" applyFont="1" applyFill="1" applyBorder="1" applyAlignment="1">
      <alignment horizontal="left" vertical="top"/>
    </xf>
    <xf numFmtId="0" fontId="0" fillId="3" borderId="3" xfId="1" applyFont="1" applyFill="1" applyBorder="1" applyAlignment="1">
      <alignment horizontal="left" vertical="top"/>
    </xf>
  </cellXfs>
  <cellStyles count="3">
    <cellStyle name="Link" xfId="2" builtinId="8"/>
    <cellStyle name="Standard" xfId="0" builtinId="0"/>
    <cellStyle name="Standard 2" xfId="1" xr:uid="{4563E0BF-7668-4217-9380-64F2EE54FC98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3710-25C5-4F2E-B615-0B991039B07B}">
  <sheetPr>
    <tabColor rgb="FFFF0000"/>
    <pageSetUpPr fitToPage="1"/>
  </sheetPr>
  <dimension ref="A1:P38"/>
  <sheetViews>
    <sheetView showGridLines="0" tabSelected="1" zoomScaleNormal="100" zoomScalePageLayoutView="50" workbookViewId="0">
      <selection activeCell="C5" sqref="C5:E5"/>
    </sheetView>
  </sheetViews>
  <sheetFormatPr baseColWidth="10" defaultColWidth="11" defaultRowHeight="13.8" x14ac:dyDescent="0.3"/>
  <cols>
    <col min="1" max="32" width="14.59765625" style="15" customWidth="1"/>
    <col min="33" max="38" width="13.09765625" style="15" customWidth="1"/>
    <col min="39" max="16384" width="11" style="15"/>
  </cols>
  <sheetData>
    <row r="1" spans="1:16" s="2" customFormat="1" ht="16.2" x14ac:dyDescent="0.35">
      <c r="A1" s="1" t="s">
        <v>0</v>
      </c>
      <c r="C1" s="3"/>
      <c r="D1" s="3"/>
      <c r="E1" s="3"/>
      <c r="F1" s="3"/>
      <c r="G1" s="6"/>
      <c r="H1" s="83" t="s">
        <v>1</v>
      </c>
      <c r="I1" s="3"/>
      <c r="J1" s="6"/>
      <c r="L1" s="3"/>
      <c r="M1" s="6"/>
      <c r="O1" s="3"/>
      <c r="P1" s="6"/>
    </row>
    <row r="2" spans="1:16" customFormat="1" x14ac:dyDescent="0.3">
      <c r="C2" s="8"/>
      <c r="D2" s="8"/>
      <c r="E2" s="8"/>
      <c r="F2" s="8"/>
      <c r="G2" s="9"/>
      <c r="H2" s="84"/>
    </row>
    <row r="3" spans="1:16" customFormat="1" x14ac:dyDescent="0.3">
      <c r="C3" s="8"/>
      <c r="D3" s="8"/>
      <c r="E3" s="8"/>
      <c r="F3" s="8"/>
      <c r="G3" s="9"/>
      <c r="H3" s="84"/>
    </row>
    <row r="4" spans="1:16" customFormat="1" ht="20.100000000000001" customHeight="1" x14ac:dyDescent="0.3">
      <c r="A4" s="10" t="s">
        <v>2</v>
      </c>
      <c r="C4" s="8"/>
      <c r="D4" s="8"/>
      <c r="E4" s="8"/>
      <c r="F4" s="8"/>
      <c r="G4" s="9"/>
    </row>
    <row r="5" spans="1:16" customFormat="1" x14ac:dyDescent="0.3">
      <c r="A5" s="11" t="s">
        <v>3</v>
      </c>
      <c r="B5" s="12"/>
      <c r="C5" s="119" t="s">
        <v>4</v>
      </c>
      <c r="D5" s="120"/>
      <c r="E5" s="121"/>
      <c r="F5" s="85" t="s">
        <v>5</v>
      </c>
      <c r="G5" s="9"/>
    </row>
    <row r="6" spans="1:16" customFormat="1" x14ac:dyDescent="0.3">
      <c r="A6" s="11" t="s">
        <v>6</v>
      </c>
      <c r="B6" s="12"/>
      <c r="C6" s="122">
        <v>123</v>
      </c>
      <c r="D6" s="123"/>
      <c r="E6" s="124"/>
      <c r="F6" s="8"/>
      <c r="G6" s="9"/>
    </row>
    <row r="7" spans="1:16" customFormat="1" x14ac:dyDescent="0.3">
      <c r="A7" s="11" t="s">
        <v>7</v>
      </c>
      <c r="B7" s="12"/>
      <c r="C7" s="119" t="s">
        <v>8</v>
      </c>
      <c r="D7" s="120"/>
      <c r="E7" s="121"/>
      <c r="F7" s="8"/>
      <c r="G7" s="9"/>
    </row>
    <row r="8" spans="1:16" customFormat="1" x14ac:dyDescent="0.3">
      <c r="A8" s="11" t="s">
        <v>9</v>
      </c>
      <c r="B8" s="12"/>
      <c r="C8" s="125" t="s">
        <v>10</v>
      </c>
      <c r="D8" s="126"/>
      <c r="E8" s="127"/>
      <c r="F8" s="8"/>
      <c r="G8" s="9"/>
    </row>
    <row r="9" spans="1:16" customFormat="1" x14ac:dyDescent="0.3">
      <c r="A9" s="11" t="s">
        <v>11</v>
      </c>
      <c r="B9" s="14"/>
      <c r="C9" s="116">
        <v>44645</v>
      </c>
      <c r="D9" s="117"/>
      <c r="E9" s="118"/>
      <c r="F9" s="8"/>
      <c r="G9" s="9"/>
    </row>
    <row r="10" spans="1:16" customFormat="1" x14ac:dyDescent="0.3">
      <c r="A10" s="15"/>
      <c r="C10" s="16"/>
      <c r="D10" s="8"/>
      <c r="E10" s="8"/>
      <c r="F10" s="8"/>
      <c r="G10" s="8"/>
    </row>
    <row r="12" spans="1:16" s="18" customFormat="1" ht="16.2" x14ac:dyDescent="0.35">
      <c r="A12" s="1" t="s">
        <v>12</v>
      </c>
    </row>
    <row r="13" spans="1:16" s="86" customFormat="1" ht="20.100000000000001" customHeight="1" x14ac:dyDescent="0.3">
      <c r="A13" s="86" t="s">
        <v>13</v>
      </c>
    </row>
    <row r="14" spans="1:16" s="86" customFormat="1" ht="20.100000000000001" customHeight="1" x14ac:dyDescent="0.3"/>
    <row r="15" spans="1:16" s="86" customFormat="1" ht="20.100000000000001" customHeight="1" x14ac:dyDescent="0.3">
      <c r="A15" s="87" t="s">
        <v>14</v>
      </c>
    </row>
    <row r="16" spans="1:16" s="86" customFormat="1" ht="20.100000000000001" customHeight="1" x14ac:dyDescent="0.3">
      <c r="A16" s="88" t="s">
        <v>15</v>
      </c>
    </row>
    <row r="17" spans="1:8" s="86" customFormat="1" ht="20.100000000000001" customHeight="1" x14ac:dyDescent="0.3">
      <c r="A17" s="89" t="s">
        <v>16</v>
      </c>
      <c r="B17" s="90"/>
      <c r="C17" s="90"/>
      <c r="D17" s="90"/>
      <c r="E17" s="90"/>
      <c r="F17" s="90"/>
      <c r="G17" s="90"/>
      <c r="H17" s="90"/>
    </row>
    <row r="18" spans="1:8" s="86" customFormat="1" ht="20.100000000000001" customHeight="1" x14ac:dyDescent="0.3">
      <c r="A18" s="95" t="s">
        <v>17</v>
      </c>
    </row>
    <row r="19" spans="1:8" s="86" customFormat="1" ht="20.100000000000001" customHeight="1" x14ac:dyDescent="0.3">
      <c r="A19" s="91" t="s">
        <v>18</v>
      </c>
    </row>
    <row r="20" spans="1:8" s="86" customFormat="1" ht="20.100000000000001" customHeight="1" x14ac:dyDescent="0.3"/>
    <row r="21" spans="1:8" s="86" customFormat="1" ht="20.100000000000001" customHeight="1" x14ac:dyDescent="0.3">
      <c r="A21" s="86" t="s">
        <v>19</v>
      </c>
    </row>
    <row r="22" spans="1:8" s="86" customFormat="1" ht="20.100000000000001" customHeight="1" x14ac:dyDescent="0.3">
      <c r="A22" s="86" t="s">
        <v>20</v>
      </c>
    </row>
    <row r="23" spans="1:8" s="86" customFormat="1" ht="20.100000000000001" customHeight="1" x14ac:dyDescent="0.3">
      <c r="A23" s="86" t="s">
        <v>21</v>
      </c>
    </row>
    <row r="24" spans="1:8" s="86" customFormat="1" ht="20.100000000000001" customHeight="1" x14ac:dyDescent="0.3">
      <c r="A24" s="86" t="s">
        <v>22</v>
      </c>
    </row>
    <row r="25" spans="1:8" s="86" customFormat="1" ht="20.100000000000001" customHeight="1" x14ac:dyDescent="0.3"/>
    <row r="26" spans="1:8" s="86" customFormat="1" ht="20.100000000000001" customHeight="1" x14ac:dyDescent="0.3"/>
    <row r="27" spans="1:8" s="86" customFormat="1" ht="20.100000000000001" customHeight="1" x14ac:dyDescent="0.3"/>
    <row r="28" spans="1:8" s="86" customFormat="1" ht="20.100000000000001" customHeight="1" x14ac:dyDescent="0.3"/>
    <row r="29" spans="1:8" s="86" customFormat="1" ht="20.100000000000001" customHeight="1" x14ac:dyDescent="0.3"/>
    <row r="30" spans="1:8" s="86" customFormat="1" ht="20.100000000000001" customHeight="1" x14ac:dyDescent="0.3"/>
    <row r="31" spans="1:8" s="86" customFormat="1" ht="20.100000000000001" customHeight="1" x14ac:dyDescent="0.3"/>
    <row r="32" spans="1:8" s="86" customFormat="1" ht="20.100000000000001" customHeight="1" x14ac:dyDescent="0.3"/>
    <row r="33" spans="1:1" s="86" customFormat="1" ht="20.100000000000001" customHeight="1" x14ac:dyDescent="0.3"/>
    <row r="38" spans="1:1" x14ac:dyDescent="0.3">
      <c r="A38" s="92"/>
    </row>
  </sheetData>
  <sheetProtection sheet="1" objects="1" scenarios="1"/>
  <protectedRanges>
    <protectedRange sqref="C5:E9" name="Stammdaten" securityDescriptor="O:WDG:WDD:(A;;CC;;;WD)"/>
  </protectedRanges>
  <mergeCells count="5">
    <mergeCell ref="C9:E9"/>
    <mergeCell ref="C5:E5"/>
    <mergeCell ref="C6:E6"/>
    <mergeCell ref="C7:E7"/>
    <mergeCell ref="C8:E8"/>
  </mergeCell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&amp;L&amp;P/&amp;N&amp;R&amp;D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B1F2-3671-420D-9471-3AE335BD1421}">
  <sheetPr>
    <tabColor theme="7" tint="0.59999389629810485"/>
    <pageSetUpPr fitToPage="1"/>
  </sheetPr>
  <dimension ref="A1:S444"/>
  <sheetViews>
    <sheetView showGridLines="0" zoomScale="80" zoomScaleNormal="80" zoomScalePageLayoutView="50" workbookViewId="0">
      <selection activeCell="B3" sqref="B3"/>
    </sheetView>
  </sheetViews>
  <sheetFormatPr baseColWidth="10" defaultColWidth="11" defaultRowHeight="13.8" x14ac:dyDescent="0.3"/>
  <cols>
    <col min="1" max="1" width="11.5" style="15" bestFit="1" customWidth="1"/>
    <col min="2" max="2" width="18.09765625" style="15" customWidth="1"/>
    <col min="3" max="8" width="14.59765625" style="15" customWidth="1"/>
    <col min="9" max="9" width="15.8984375" style="15" customWidth="1"/>
    <col min="10" max="33" width="14.59765625" style="15" customWidth="1"/>
    <col min="34" max="39" width="13.09765625" style="15" customWidth="1"/>
    <col min="40" max="16384" width="11" style="15"/>
  </cols>
  <sheetData>
    <row r="1" spans="2:17" s="2" customFormat="1" ht="16.2" x14ac:dyDescent="0.35">
      <c r="B1" s="1" t="s">
        <v>0</v>
      </c>
      <c r="D1" s="3"/>
      <c r="E1" s="3"/>
      <c r="F1" s="3"/>
      <c r="G1" s="3"/>
      <c r="H1" s="4"/>
      <c r="I1" s="5"/>
      <c r="J1" s="3"/>
      <c r="K1" s="6"/>
      <c r="M1" s="3"/>
      <c r="N1" s="6"/>
      <c r="P1" s="3"/>
      <c r="Q1" s="6"/>
    </row>
    <row r="2" spans="2:17" customFormat="1" x14ac:dyDescent="0.3">
      <c r="B2" s="7" t="s">
        <v>23</v>
      </c>
      <c r="D2" s="8"/>
      <c r="E2" s="8"/>
      <c r="F2" s="8"/>
      <c r="G2" s="8"/>
      <c r="H2" s="9"/>
    </row>
    <row r="3" spans="2:17" customFormat="1" x14ac:dyDescent="0.3">
      <c r="B3" s="7" t="s">
        <v>211</v>
      </c>
      <c r="C3" s="96"/>
      <c r="D3" s="97"/>
      <c r="E3" s="97"/>
      <c r="F3" s="97"/>
      <c r="G3" s="97"/>
      <c r="H3" s="82"/>
      <c r="I3" s="96"/>
      <c r="J3" s="96"/>
      <c r="K3" s="96"/>
      <c r="L3" s="96"/>
      <c r="M3" s="96"/>
      <c r="N3" s="96"/>
    </row>
    <row r="4" spans="2:17" customFormat="1" ht="30" customHeight="1" x14ac:dyDescent="0.3">
      <c r="B4" s="10" t="s">
        <v>24</v>
      </c>
      <c r="C4" s="80" t="s">
        <v>25</v>
      </c>
      <c r="D4" s="9"/>
      <c r="E4" s="9"/>
      <c r="F4" s="8"/>
      <c r="G4" s="8"/>
      <c r="H4" s="9"/>
    </row>
    <row r="5" spans="2:17" customFormat="1" x14ac:dyDescent="0.3">
      <c r="B5" s="11" t="s">
        <v>3</v>
      </c>
      <c r="C5" s="12"/>
      <c r="D5" s="139" t="str">
        <f>IF('START_WICHTIGE INFOS'!C5="","",'START_WICHTIGE INFOS'!C5)</f>
        <v>Universität Musterstadt</v>
      </c>
      <c r="E5" s="140"/>
      <c r="F5" s="141"/>
      <c r="G5" s="13"/>
      <c r="H5" s="9"/>
    </row>
    <row r="6" spans="2:17" customFormat="1" x14ac:dyDescent="0.3">
      <c r="B6" s="11" t="s">
        <v>6</v>
      </c>
      <c r="C6" s="12"/>
      <c r="D6" s="142">
        <f>IF('START_WICHTIGE INFOS'!C6="","",'START_WICHTIGE INFOS'!C6)</f>
        <v>123</v>
      </c>
      <c r="E6" s="143"/>
      <c r="F6" s="144"/>
      <c r="G6" s="8"/>
      <c r="H6" s="9"/>
    </row>
    <row r="7" spans="2:17" customFormat="1" x14ac:dyDescent="0.3">
      <c r="B7" s="11" t="s">
        <v>7</v>
      </c>
      <c r="C7" s="12"/>
      <c r="D7" s="139" t="str">
        <f>IF('START_WICHTIGE INFOS'!C7="","",'START_WICHTIGE INFOS'!C7)</f>
        <v>Musterprojekt</v>
      </c>
      <c r="E7" s="140"/>
      <c r="F7" s="141"/>
      <c r="G7" s="8"/>
      <c r="H7" s="9"/>
    </row>
    <row r="8" spans="2:17" customFormat="1" x14ac:dyDescent="0.3">
      <c r="B8" s="11" t="s">
        <v>9</v>
      </c>
      <c r="C8" s="12"/>
      <c r="D8" s="139" t="str">
        <f>IF('START_WICHTIGE INFOS'!C8="","",'START_WICHTIGE INFOS'!C8)</f>
        <v>Martina Muster</v>
      </c>
      <c r="E8" s="140"/>
      <c r="F8" s="141"/>
      <c r="G8" s="8"/>
      <c r="H8" s="9"/>
    </row>
    <row r="9" spans="2:17" customFormat="1" x14ac:dyDescent="0.3">
      <c r="B9" s="11" t="s">
        <v>11</v>
      </c>
      <c r="C9" s="14"/>
      <c r="D9" s="145">
        <f>IF('START_WICHTIGE INFOS'!C9="","",'START_WICHTIGE INFOS'!C9)</f>
        <v>44645</v>
      </c>
      <c r="E9" s="146"/>
      <c r="F9" s="147"/>
      <c r="G9" s="8"/>
      <c r="H9" s="9"/>
    </row>
    <row r="10" spans="2:17" customFormat="1" x14ac:dyDescent="0.3">
      <c r="B10" s="15"/>
      <c r="D10" s="16"/>
      <c r="E10" s="8"/>
      <c r="F10" s="8"/>
      <c r="G10" s="8"/>
      <c r="H10" s="8"/>
    </row>
    <row r="11" spans="2:17" s="18" customFormat="1" ht="16.2" x14ac:dyDescent="0.35">
      <c r="B11" s="17" t="s">
        <v>26</v>
      </c>
      <c r="I11" s="19" t="s">
        <v>5</v>
      </c>
    </row>
    <row r="12" spans="2:17" ht="30" customHeight="1" x14ac:dyDescent="0.3">
      <c r="B12" s="20"/>
      <c r="E12" s="21" t="s">
        <v>27</v>
      </c>
      <c r="F12" s="21" t="s">
        <v>28</v>
      </c>
      <c r="G12" s="21" t="s">
        <v>29</v>
      </c>
      <c r="H12" s="21" t="s">
        <v>30</v>
      </c>
    </row>
    <row r="13" spans="2:17" x14ac:dyDescent="0.3">
      <c r="B13" s="22"/>
      <c r="C13" s="23" t="s">
        <v>31</v>
      </c>
      <c r="E13" s="93">
        <v>50000</v>
      </c>
      <c r="F13" s="24">
        <v>42000</v>
      </c>
      <c r="G13" s="24">
        <v>24000</v>
      </c>
      <c r="H13" s="25">
        <f>SUM(E13:G13)</f>
        <v>116000</v>
      </c>
    </row>
    <row r="14" spans="2:17" x14ac:dyDescent="0.3">
      <c r="B14" s="22"/>
    </row>
    <row r="15" spans="2:17" x14ac:dyDescent="0.3">
      <c r="B15" s="26" t="s">
        <v>32</v>
      </c>
      <c r="C15" s="15" t="s">
        <v>33</v>
      </c>
      <c r="E15" s="27">
        <f t="shared" ref="E15:G15" si="0">J37</f>
        <v>46500</v>
      </c>
      <c r="F15" s="27">
        <f t="shared" si="0"/>
        <v>44000</v>
      </c>
      <c r="G15" s="27">
        <f t="shared" si="0"/>
        <v>24000</v>
      </c>
      <c r="H15" s="25">
        <f>SUM(E15:G15)</f>
        <v>114500</v>
      </c>
      <c r="I15" s="28" t="str">
        <f>IF(H15&gt;H13,"FEHLER - Bitte die erfassten Mittelanforderungen prüfen","")</f>
        <v/>
      </c>
    </row>
    <row r="16" spans="2:17" x14ac:dyDescent="0.3">
      <c r="B16" s="26" t="s">
        <v>32</v>
      </c>
      <c r="C16" s="15" t="s">
        <v>34</v>
      </c>
      <c r="E16" s="27">
        <f>E65</f>
        <v>-2000</v>
      </c>
      <c r="F16" s="27">
        <f>F65</f>
        <v>441.81999999999994</v>
      </c>
      <c r="G16" s="27">
        <f t="shared" ref="G16" si="1">G65</f>
        <v>1558.1800000000003</v>
      </c>
      <c r="H16" s="25">
        <f>SUM(E16:G16)</f>
        <v>0</v>
      </c>
      <c r="I16" s="28" t="str">
        <f>IF(H16=0,"","FEHLER - Der Saldo der Umdispositionen muss 0,00 EUR sein.")</f>
        <v/>
      </c>
    </row>
    <row r="17" spans="2:13" ht="8.1" customHeight="1" x14ac:dyDescent="0.3">
      <c r="B17" s="22"/>
    </row>
    <row r="18" spans="2:13" x14ac:dyDescent="0.3">
      <c r="B18" s="29"/>
      <c r="C18" s="15" t="s">
        <v>35</v>
      </c>
      <c r="E18" s="24"/>
      <c r="F18" s="24"/>
      <c r="G18" s="24"/>
      <c r="H18" s="25">
        <f t="shared" ref="H18:H19" si="2">SUM(E18:G18)</f>
        <v>0</v>
      </c>
      <c r="I18" s="30"/>
    </row>
    <row r="19" spans="2:13" x14ac:dyDescent="0.3">
      <c r="B19" s="29"/>
      <c r="C19" s="15" t="s">
        <v>36</v>
      </c>
      <c r="E19" s="24"/>
      <c r="F19" s="24"/>
      <c r="G19" s="24"/>
      <c r="H19" s="25">
        <f t="shared" si="2"/>
        <v>0</v>
      </c>
      <c r="I19" s="30"/>
    </row>
    <row r="20" spans="2:13" x14ac:dyDescent="0.3">
      <c r="B20" s="22"/>
      <c r="C20" s="31" t="s">
        <v>37</v>
      </c>
      <c r="E20" s="32">
        <f>SUM(E15:E19)</f>
        <v>44500</v>
      </c>
      <c r="F20" s="32">
        <f t="shared" ref="F20:H20" si="3">SUM(F15:F19)</f>
        <v>44441.82</v>
      </c>
      <c r="G20" s="32">
        <f t="shared" si="3"/>
        <v>25558.18</v>
      </c>
      <c r="H20" s="32">
        <f t="shared" si="3"/>
        <v>114500</v>
      </c>
      <c r="I20" s="33"/>
    </row>
    <row r="21" spans="2:13" x14ac:dyDescent="0.3">
      <c r="B21" s="22"/>
    </row>
    <row r="22" spans="2:13" x14ac:dyDescent="0.3">
      <c r="B22" s="26" t="s">
        <v>32</v>
      </c>
      <c r="C22" s="15" t="s">
        <v>38</v>
      </c>
      <c r="E22" s="27">
        <f>J103</f>
        <v>41400</v>
      </c>
      <c r="F22" s="34"/>
      <c r="G22" s="34"/>
      <c r="H22" s="25">
        <f>SUM(E22:G22)</f>
        <v>41400</v>
      </c>
    </row>
    <row r="23" spans="2:13" x14ac:dyDescent="0.3">
      <c r="B23" s="26" t="s">
        <v>32</v>
      </c>
      <c r="C23" s="15" t="s">
        <v>39</v>
      </c>
      <c r="E23" s="34"/>
      <c r="F23" s="27">
        <f>L235</f>
        <v>44347.236666666664</v>
      </c>
      <c r="G23" s="34"/>
      <c r="H23" s="25">
        <f>SUM(E23:G23)</f>
        <v>44347.236666666664</v>
      </c>
    </row>
    <row r="24" spans="2:13" x14ac:dyDescent="0.3">
      <c r="B24" s="26" t="s">
        <v>32</v>
      </c>
      <c r="C24" s="15" t="s">
        <v>40</v>
      </c>
      <c r="E24" s="34"/>
      <c r="F24" s="34"/>
      <c r="G24" s="27">
        <f>L343</f>
        <v>25528.230000000003</v>
      </c>
      <c r="H24" s="25">
        <f>SUM(E24:G24)</f>
        <v>25528.230000000003</v>
      </c>
    </row>
    <row r="25" spans="2:13" x14ac:dyDescent="0.3">
      <c r="B25" s="22"/>
      <c r="C25" s="31" t="s">
        <v>41</v>
      </c>
      <c r="E25" s="32">
        <f>SUM(E22:E24)</f>
        <v>41400</v>
      </c>
      <c r="F25" s="32">
        <f t="shared" ref="F25" si="4">SUM(F22:F24)</f>
        <v>44347.236666666664</v>
      </c>
      <c r="G25" s="32">
        <f t="shared" ref="G25" si="5">SUM(G22:G24)</f>
        <v>25528.230000000003</v>
      </c>
      <c r="H25" s="32">
        <f>SUM(E25:G25)</f>
        <v>111275.46666666667</v>
      </c>
      <c r="I25" s="28" t="s">
        <v>42</v>
      </c>
    </row>
    <row r="26" spans="2:13" x14ac:dyDescent="0.3">
      <c r="B26" s="22"/>
    </row>
    <row r="27" spans="2:13" x14ac:dyDescent="0.3">
      <c r="B27" s="22"/>
      <c r="C27" s="31" t="s">
        <v>43</v>
      </c>
      <c r="E27" s="35">
        <f>E20-E25</f>
        <v>3100</v>
      </c>
      <c r="F27" s="35">
        <f t="shared" ref="F27:G27" si="6">F20-F25</f>
        <v>94.583333333335759</v>
      </c>
      <c r="G27" s="35">
        <f t="shared" si="6"/>
        <v>29.94999999999709</v>
      </c>
      <c r="H27" s="35">
        <f>SUM(E27:G27)</f>
        <v>3224.5333333333328</v>
      </c>
      <c r="I27" s="28" t="str">
        <f>IF(H27&lt;0,"FEHLER - Sie haben mehr Kosten erfasst als Fördermittel zur Verfügung standen.","")</f>
        <v/>
      </c>
    </row>
    <row r="28" spans="2:13" x14ac:dyDescent="0.3">
      <c r="B28" s="26" t="s">
        <v>32</v>
      </c>
      <c r="C28" s="15" t="s">
        <v>44</v>
      </c>
      <c r="E28" s="27">
        <f>J48</f>
        <v>1500</v>
      </c>
      <c r="F28" s="27">
        <f t="shared" ref="F28:G28" si="7">K48</f>
        <v>0</v>
      </c>
      <c r="G28" s="27">
        <f t="shared" si="7"/>
        <v>0</v>
      </c>
      <c r="H28" s="25">
        <f>SUM(E28:G28)</f>
        <v>1500</v>
      </c>
    </row>
    <row r="29" spans="2:13" x14ac:dyDescent="0.3">
      <c r="B29" s="22"/>
      <c r="C29" s="31" t="s">
        <v>45</v>
      </c>
      <c r="E29" s="94">
        <f>E27-E28</f>
        <v>1600</v>
      </c>
      <c r="F29" s="94">
        <f>F27-F28</f>
        <v>94.583333333335759</v>
      </c>
      <c r="G29" s="94">
        <f>G27-G28</f>
        <v>29.94999999999709</v>
      </c>
      <c r="H29" s="94">
        <f>SUM(E29:G29)</f>
        <v>1724.5333333333328</v>
      </c>
      <c r="I29" s="28" t="str">
        <f>IF(H29&lt;0,"FEHLER - Sie haben mehr Kosten erfasst als Fördermittel zur Verfügung standen.","")</f>
        <v/>
      </c>
    </row>
    <row r="30" spans="2:13" x14ac:dyDescent="0.3">
      <c r="B30" s="22"/>
    </row>
    <row r="31" spans="2:13" x14ac:dyDescent="0.3">
      <c r="D31" s="99"/>
      <c r="E31" s="100"/>
    </row>
    <row r="32" spans="2:13" x14ac:dyDescent="0.3">
      <c r="E32" s="98"/>
      <c r="M32" s="31"/>
    </row>
    <row r="33" spans="1:13" x14ac:dyDescent="0.3">
      <c r="A33" s="36"/>
      <c r="B33" s="37" t="s">
        <v>46</v>
      </c>
    </row>
    <row r="34" spans="1:13" s="18" customFormat="1" ht="16.2" x14ac:dyDescent="0.35">
      <c r="B34" s="17" t="s">
        <v>47</v>
      </c>
    </row>
    <row r="35" spans="1:13" ht="8.1" customHeight="1" x14ac:dyDescent="0.3"/>
    <row r="36" spans="1:13" s="21" customFormat="1" ht="30" customHeight="1" x14ac:dyDescent="0.3">
      <c r="B36" s="21" t="s">
        <v>48</v>
      </c>
      <c r="C36" s="21" t="s">
        <v>49</v>
      </c>
      <c r="D36" s="21" t="s">
        <v>50</v>
      </c>
      <c r="E36" s="21" t="s">
        <v>51</v>
      </c>
      <c r="F36" s="151" t="s">
        <v>131</v>
      </c>
      <c r="G36" s="151"/>
      <c r="H36" s="151" t="s">
        <v>52</v>
      </c>
      <c r="I36" s="151"/>
      <c r="J36" s="21" t="s">
        <v>27</v>
      </c>
      <c r="K36" s="21" t="s">
        <v>28</v>
      </c>
      <c r="L36" s="21" t="s">
        <v>29</v>
      </c>
      <c r="M36" s="21" t="s">
        <v>30</v>
      </c>
    </row>
    <row r="37" spans="1:13" s="36" customFormat="1" x14ac:dyDescent="0.3">
      <c r="A37" s="38"/>
      <c r="B37" s="39" t="s">
        <v>53</v>
      </c>
      <c r="C37" s="40"/>
      <c r="D37" s="41"/>
      <c r="E37" s="40"/>
      <c r="F37" s="132"/>
      <c r="G37" s="133"/>
      <c r="H37" s="132"/>
      <c r="I37" s="133"/>
      <c r="J37" s="42">
        <f>SUM(J38:J42)</f>
        <v>46500</v>
      </c>
      <c r="K37" s="42">
        <f>SUM(K38:K42)</f>
        <v>44000</v>
      </c>
      <c r="L37" s="42">
        <f>SUM(L38:L42)</f>
        <v>24000</v>
      </c>
      <c r="M37" s="42">
        <f>SUM(J37:L37)</f>
        <v>114500</v>
      </c>
    </row>
    <row r="38" spans="1:13" s="36" customFormat="1" x14ac:dyDescent="0.3">
      <c r="A38" s="43" t="s">
        <v>54</v>
      </c>
      <c r="B38" s="106">
        <v>44593</v>
      </c>
      <c r="C38" s="65"/>
      <c r="D38" s="103"/>
      <c r="E38" s="65"/>
      <c r="F38" s="148"/>
      <c r="G38" s="149"/>
      <c r="H38" s="148"/>
      <c r="I38" s="149"/>
      <c r="J38" s="24">
        <v>0</v>
      </c>
      <c r="K38" s="24">
        <v>0</v>
      </c>
      <c r="L38" s="24">
        <v>0</v>
      </c>
      <c r="M38" s="27">
        <f t="shared" ref="M38:M42" si="8">SUM(J38:L38)</f>
        <v>0</v>
      </c>
    </row>
    <row r="39" spans="1:13" s="36" customFormat="1" x14ac:dyDescent="0.3">
      <c r="A39" s="43" t="s">
        <v>54</v>
      </c>
      <c r="B39" s="106">
        <v>44652</v>
      </c>
      <c r="C39" s="65">
        <v>44666</v>
      </c>
      <c r="D39" s="103">
        <v>811</v>
      </c>
      <c r="E39" s="65">
        <v>44651</v>
      </c>
      <c r="F39" s="148" t="s">
        <v>55</v>
      </c>
      <c r="G39" s="149"/>
      <c r="H39" s="148" t="s">
        <v>56</v>
      </c>
      <c r="I39" s="149"/>
      <c r="J39" s="24">
        <v>3500</v>
      </c>
      <c r="K39" s="24">
        <v>0</v>
      </c>
      <c r="L39" s="24">
        <v>0</v>
      </c>
      <c r="M39" s="27">
        <f t="shared" si="8"/>
        <v>3500</v>
      </c>
    </row>
    <row r="40" spans="1:13" s="36" customFormat="1" ht="13.95" customHeight="1" x14ac:dyDescent="0.3">
      <c r="A40" s="43" t="s">
        <v>54</v>
      </c>
      <c r="B40" s="106">
        <v>44743</v>
      </c>
      <c r="C40" s="65">
        <v>44791</v>
      </c>
      <c r="D40" s="103">
        <v>812</v>
      </c>
      <c r="E40" s="65">
        <v>44776</v>
      </c>
      <c r="F40" s="148" t="s">
        <v>55</v>
      </c>
      <c r="G40" s="149"/>
      <c r="H40" s="148" t="s">
        <v>57</v>
      </c>
      <c r="I40" s="149"/>
      <c r="J40" s="24">
        <v>9000</v>
      </c>
      <c r="K40" s="24">
        <v>5000</v>
      </c>
      <c r="L40" s="24">
        <v>1000</v>
      </c>
      <c r="M40" s="27">
        <f t="shared" si="8"/>
        <v>15000</v>
      </c>
    </row>
    <row r="41" spans="1:13" s="36" customFormat="1" x14ac:dyDescent="0.3">
      <c r="A41" s="43" t="s">
        <v>54</v>
      </c>
      <c r="B41" s="106">
        <v>44835</v>
      </c>
      <c r="C41" s="65">
        <v>44854</v>
      </c>
      <c r="D41" s="103">
        <v>813</v>
      </c>
      <c r="E41" s="65">
        <v>44834</v>
      </c>
      <c r="F41" s="148" t="s">
        <v>55</v>
      </c>
      <c r="G41" s="149"/>
      <c r="H41" s="148" t="s">
        <v>58</v>
      </c>
      <c r="I41" s="149"/>
      <c r="J41" s="24">
        <v>16000</v>
      </c>
      <c r="K41" s="24">
        <v>33000</v>
      </c>
      <c r="L41" s="24">
        <v>6500</v>
      </c>
      <c r="M41" s="27">
        <f t="shared" si="8"/>
        <v>55500</v>
      </c>
    </row>
    <row r="42" spans="1:13" s="36" customFormat="1" x14ac:dyDescent="0.3">
      <c r="A42" s="43" t="s">
        <v>54</v>
      </c>
      <c r="B42" s="106">
        <v>44896</v>
      </c>
      <c r="C42" s="65">
        <v>44925</v>
      </c>
      <c r="D42" s="103">
        <v>814</v>
      </c>
      <c r="E42" s="65">
        <v>44895</v>
      </c>
      <c r="F42" s="148" t="s">
        <v>55</v>
      </c>
      <c r="G42" s="149"/>
      <c r="H42" s="148" t="s">
        <v>59</v>
      </c>
      <c r="I42" s="149"/>
      <c r="J42" s="24">
        <v>18000</v>
      </c>
      <c r="K42" s="24">
        <v>6000</v>
      </c>
      <c r="L42" s="24">
        <v>16500</v>
      </c>
      <c r="M42" s="27">
        <f t="shared" si="8"/>
        <v>40500</v>
      </c>
    </row>
    <row r="43" spans="1:13" ht="20.100000000000001" customHeight="1" x14ac:dyDescent="0.3"/>
    <row r="44" spans="1:13" x14ac:dyDescent="0.3">
      <c r="A44" s="36"/>
      <c r="B44" s="37" t="s">
        <v>46</v>
      </c>
    </row>
    <row r="45" spans="1:13" s="18" customFormat="1" ht="16.2" x14ac:dyDescent="0.35">
      <c r="B45" s="17" t="s">
        <v>60</v>
      </c>
      <c r="F45" s="50"/>
      <c r="M45" s="51" t="s">
        <v>61</v>
      </c>
    </row>
    <row r="46" spans="1:13" ht="8.1" customHeight="1" x14ac:dyDescent="0.3"/>
    <row r="47" spans="1:13" s="21" customFormat="1" ht="30" customHeight="1" x14ac:dyDescent="0.3">
      <c r="B47" s="21" t="s">
        <v>62</v>
      </c>
      <c r="C47" s="21" t="s">
        <v>63</v>
      </c>
      <c r="D47" s="21" t="s">
        <v>50</v>
      </c>
      <c r="E47" s="21" t="s">
        <v>51</v>
      </c>
      <c r="F47" s="151" t="s">
        <v>131</v>
      </c>
      <c r="G47" s="151"/>
      <c r="H47" s="151" t="s">
        <v>52</v>
      </c>
      <c r="I47" s="151"/>
      <c r="J47" s="21" t="s">
        <v>27</v>
      </c>
      <c r="K47" s="21" t="s">
        <v>28</v>
      </c>
      <c r="L47" s="21" t="s">
        <v>29</v>
      </c>
      <c r="M47" s="21" t="s">
        <v>30</v>
      </c>
    </row>
    <row r="48" spans="1:13" s="36" customFormat="1" x14ac:dyDescent="0.3">
      <c r="A48" s="38"/>
      <c r="B48" s="39" t="s">
        <v>53</v>
      </c>
      <c r="C48" s="40"/>
      <c r="D48" s="41"/>
      <c r="E48" s="52"/>
      <c r="F48" s="132"/>
      <c r="G48" s="133"/>
      <c r="H48" s="132"/>
      <c r="I48" s="133"/>
      <c r="J48" s="42">
        <f>SUM(J49:J59)</f>
        <v>1500</v>
      </c>
      <c r="K48" s="42">
        <f t="shared" ref="K48:L48" si="9">SUM(K49:K59)</f>
        <v>0</v>
      </c>
      <c r="L48" s="42">
        <f t="shared" si="9"/>
        <v>0</v>
      </c>
      <c r="M48" s="42">
        <f>SUM(J48:L48)</f>
        <v>1500</v>
      </c>
    </row>
    <row r="49" spans="1:13" s="55" customFormat="1" x14ac:dyDescent="0.3">
      <c r="A49" s="43" t="s">
        <v>64</v>
      </c>
      <c r="B49" s="105">
        <v>1</v>
      </c>
      <c r="C49" s="53">
        <v>44887</v>
      </c>
      <c r="D49" s="79">
        <v>818</v>
      </c>
      <c r="E49" s="53">
        <v>44866</v>
      </c>
      <c r="F49" s="152" t="s">
        <v>65</v>
      </c>
      <c r="G49" s="153"/>
      <c r="H49" s="154" t="s">
        <v>66</v>
      </c>
      <c r="I49" s="155"/>
      <c r="J49" s="54">
        <v>1500</v>
      </c>
      <c r="K49" s="54"/>
      <c r="L49" s="54"/>
      <c r="M49" s="47">
        <f t="shared" ref="M49:M50" si="10">SUM(J49:L49)</f>
        <v>1500</v>
      </c>
    </row>
    <row r="50" spans="1:13" s="36" customFormat="1" ht="13.5" customHeight="1" x14ac:dyDescent="0.3">
      <c r="A50" s="43" t="s">
        <v>64</v>
      </c>
      <c r="B50" s="104">
        <v>2</v>
      </c>
      <c r="C50" s="53"/>
      <c r="D50" s="79"/>
      <c r="E50" s="53"/>
      <c r="F50" s="152" t="s">
        <v>65</v>
      </c>
      <c r="G50" s="153"/>
      <c r="H50" s="154"/>
      <c r="I50" s="155"/>
      <c r="J50" s="46"/>
      <c r="K50" s="46"/>
      <c r="L50" s="46"/>
      <c r="M50" s="47">
        <f t="shared" si="10"/>
        <v>0</v>
      </c>
    </row>
    <row r="51" spans="1:13" s="36" customFormat="1" ht="13.5" customHeight="1" x14ac:dyDescent="0.3">
      <c r="A51" s="43" t="s">
        <v>64</v>
      </c>
      <c r="B51" s="104">
        <v>3</v>
      </c>
      <c r="C51" s="53"/>
      <c r="D51" s="79"/>
      <c r="E51" s="53"/>
      <c r="F51" s="152" t="s">
        <v>65</v>
      </c>
      <c r="G51" s="153"/>
      <c r="H51" s="154"/>
      <c r="I51" s="155"/>
      <c r="J51" s="46"/>
      <c r="K51" s="46"/>
      <c r="L51" s="46"/>
      <c r="M51" s="47">
        <f t="shared" ref="M51:M52" si="11">SUM(J51:L51)</f>
        <v>0</v>
      </c>
    </row>
    <row r="52" spans="1:13" s="36" customFormat="1" ht="13.5" customHeight="1" x14ac:dyDescent="0.3">
      <c r="A52" s="43" t="s">
        <v>64</v>
      </c>
      <c r="B52" s="104">
        <v>4</v>
      </c>
      <c r="C52" s="53"/>
      <c r="D52" s="79"/>
      <c r="E52" s="53"/>
      <c r="F52" s="152" t="s">
        <v>65</v>
      </c>
      <c r="G52" s="153"/>
      <c r="H52" s="154"/>
      <c r="I52" s="155"/>
      <c r="J52" s="46"/>
      <c r="K52" s="46"/>
      <c r="L52" s="46"/>
      <c r="M52" s="47">
        <f t="shared" si="11"/>
        <v>0</v>
      </c>
    </row>
    <row r="53" spans="1:13" s="36" customFormat="1" ht="13.5" customHeight="1" x14ac:dyDescent="0.3">
      <c r="A53" s="43" t="s">
        <v>64</v>
      </c>
      <c r="B53" s="104">
        <v>5</v>
      </c>
      <c r="C53" s="53"/>
      <c r="D53" s="79"/>
      <c r="E53" s="53"/>
      <c r="F53" s="152" t="s">
        <v>65</v>
      </c>
      <c r="G53" s="153"/>
      <c r="H53" s="154"/>
      <c r="I53" s="155"/>
      <c r="J53" s="46"/>
      <c r="K53" s="46"/>
      <c r="L53" s="46"/>
      <c r="M53" s="47">
        <f t="shared" ref="M53:M58" si="12">SUM(J53:L53)</f>
        <v>0</v>
      </c>
    </row>
    <row r="54" spans="1:13" s="36" customFormat="1" ht="13.5" customHeight="1" x14ac:dyDescent="0.3">
      <c r="A54" s="43" t="s">
        <v>64</v>
      </c>
      <c r="B54" s="104">
        <v>6</v>
      </c>
      <c r="C54" s="53"/>
      <c r="D54" s="79"/>
      <c r="E54" s="53"/>
      <c r="F54" s="152" t="s">
        <v>65</v>
      </c>
      <c r="G54" s="153"/>
      <c r="H54" s="154"/>
      <c r="I54" s="155"/>
      <c r="J54" s="46"/>
      <c r="K54" s="46"/>
      <c r="L54" s="46"/>
      <c r="M54" s="47">
        <f t="shared" si="12"/>
        <v>0</v>
      </c>
    </row>
    <row r="55" spans="1:13" s="36" customFormat="1" ht="13.5" customHeight="1" x14ac:dyDescent="0.3">
      <c r="A55" s="43" t="s">
        <v>64</v>
      </c>
      <c r="B55" s="104">
        <v>7</v>
      </c>
      <c r="C55" s="53"/>
      <c r="D55" s="79"/>
      <c r="E55" s="53"/>
      <c r="F55" s="152" t="s">
        <v>65</v>
      </c>
      <c r="G55" s="153"/>
      <c r="H55" s="154"/>
      <c r="I55" s="155"/>
      <c r="J55" s="46"/>
      <c r="K55" s="46"/>
      <c r="L55" s="46"/>
      <c r="M55" s="47">
        <f t="shared" si="12"/>
        <v>0</v>
      </c>
    </row>
    <row r="56" spans="1:13" s="36" customFormat="1" ht="13.5" customHeight="1" x14ac:dyDescent="0.3">
      <c r="A56" s="43" t="s">
        <v>64</v>
      </c>
      <c r="B56" s="104">
        <v>8</v>
      </c>
      <c r="C56" s="53"/>
      <c r="D56" s="79"/>
      <c r="E56" s="53"/>
      <c r="F56" s="152" t="s">
        <v>65</v>
      </c>
      <c r="G56" s="153"/>
      <c r="H56" s="154"/>
      <c r="I56" s="155"/>
      <c r="J56" s="46"/>
      <c r="K56" s="46"/>
      <c r="L56" s="46"/>
      <c r="M56" s="47">
        <f t="shared" si="12"/>
        <v>0</v>
      </c>
    </row>
    <row r="57" spans="1:13" s="36" customFormat="1" ht="13.5" customHeight="1" x14ac:dyDescent="0.3">
      <c r="A57" s="43" t="s">
        <v>64</v>
      </c>
      <c r="B57" s="104">
        <v>9</v>
      </c>
      <c r="C57" s="53"/>
      <c r="D57" s="79"/>
      <c r="E57" s="53"/>
      <c r="F57" s="152" t="s">
        <v>65</v>
      </c>
      <c r="G57" s="153"/>
      <c r="H57" s="154"/>
      <c r="I57" s="155"/>
      <c r="J57" s="46"/>
      <c r="K57" s="46"/>
      <c r="L57" s="46"/>
      <c r="M57" s="47">
        <f t="shared" si="12"/>
        <v>0</v>
      </c>
    </row>
    <row r="58" spans="1:13" s="36" customFormat="1" ht="13.5" customHeight="1" x14ac:dyDescent="0.3">
      <c r="A58" s="43" t="s">
        <v>64</v>
      </c>
      <c r="B58" s="104">
        <v>10</v>
      </c>
      <c r="C58" s="53"/>
      <c r="D58" s="79"/>
      <c r="E58" s="53"/>
      <c r="F58" s="152" t="s">
        <v>65</v>
      </c>
      <c r="G58" s="153"/>
      <c r="H58" s="154"/>
      <c r="I58" s="155"/>
      <c r="J58" s="46"/>
      <c r="K58" s="46"/>
      <c r="L58" s="46"/>
      <c r="M58" s="47">
        <f t="shared" si="12"/>
        <v>0</v>
      </c>
    </row>
    <row r="59" spans="1:13" s="36" customFormat="1" x14ac:dyDescent="0.3">
      <c r="A59" s="38"/>
      <c r="B59" s="57" t="s">
        <v>67</v>
      </c>
      <c r="C59" s="58"/>
      <c r="D59" s="59"/>
      <c r="E59" s="58"/>
      <c r="F59" s="59"/>
      <c r="G59" s="59"/>
      <c r="H59" s="59"/>
      <c r="I59" s="59"/>
      <c r="J59" s="60"/>
      <c r="K59" s="60"/>
      <c r="L59" s="60"/>
      <c r="M59" s="61"/>
    </row>
    <row r="60" spans="1:13" ht="20.100000000000001" customHeight="1" x14ac:dyDescent="0.3"/>
    <row r="61" spans="1:13" x14ac:dyDescent="0.3">
      <c r="A61" s="36"/>
      <c r="B61" s="37" t="s">
        <v>46</v>
      </c>
    </row>
    <row r="62" spans="1:13" s="18" customFormat="1" ht="16.2" x14ac:dyDescent="0.35">
      <c r="B62" s="17" t="s">
        <v>68</v>
      </c>
      <c r="M62" s="51"/>
    </row>
    <row r="63" spans="1:13" ht="8.1" customHeight="1" x14ac:dyDescent="0.3"/>
    <row r="64" spans="1:13" ht="30" customHeight="1" x14ac:dyDescent="0.3">
      <c r="B64" s="21" t="s">
        <v>62</v>
      </c>
      <c r="C64" s="21" t="s">
        <v>69</v>
      </c>
      <c r="D64" s="21" t="s">
        <v>70</v>
      </c>
      <c r="E64" s="21" t="s">
        <v>71</v>
      </c>
      <c r="F64" s="21" t="s">
        <v>72</v>
      </c>
      <c r="G64" s="21" t="s">
        <v>73</v>
      </c>
      <c r="H64" s="21" t="s">
        <v>74</v>
      </c>
      <c r="I64" s="21" t="s">
        <v>75</v>
      </c>
      <c r="J64" s="21" t="s">
        <v>76</v>
      </c>
      <c r="K64" s="151" t="s">
        <v>77</v>
      </c>
      <c r="L64" s="151"/>
      <c r="M64" s="151"/>
    </row>
    <row r="65" spans="1:17" x14ac:dyDescent="0.3">
      <c r="B65" s="39" t="s">
        <v>53</v>
      </c>
      <c r="C65" s="62"/>
      <c r="D65" s="62"/>
      <c r="E65" s="35">
        <f>SUM(E67:E97)</f>
        <v>-2000</v>
      </c>
      <c r="F65" s="35">
        <f>SUM(F67:F97)</f>
        <v>441.81999999999994</v>
      </c>
      <c r="G65" s="35">
        <f>SUM(G67:G97)</f>
        <v>1558.1800000000003</v>
      </c>
      <c r="H65" s="35">
        <f>SUM(E65:G65)</f>
        <v>0</v>
      </c>
      <c r="I65" s="62"/>
      <c r="J65" s="62"/>
      <c r="K65" s="134"/>
      <c r="L65" s="135"/>
      <c r="M65" s="136"/>
    </row>
    <row r="66" spans="1:17" x14ac:dyDescent="0.3">
      <c r="D66" s="63" t="s">
        <v>78</v>
      </c>
      <c r="E66" s="64">
        <f>IF(E65=0,0,ROUND(E65/$H$13,4))</f>
        <v>-1.72E-2</v>
      </c>
      <c r="F66" s="64">
        <f>IF(F65=0,0,ROUND(F65/$H$13,4))</f>
        <v>3.8E-3</v>
      </c>
      <c r="G66" s="64">
        <f>IF(G65=0,0,ROUND(G65/$H$13,4))</f>
        <v>1.34E-2</v>
      </c>
      <c r="K66" s="150"/>
      <c r="L66" s="150"/>
      <c r="M66" s="150"/>
    </row>
    <row r="67" spans="1:17" ht="69.599999999999994" customHeight="1" x14ac:dyDescent="0.3">
      <c r="A67" s="43" t="s">
        <v>79</v>
      </c>
      <c r="B67" s="104">
        <v>1</v>
      </c>
      <c r="C67" s="44">
        <v>44743</v>
      </c>
      <c r="D67" s="44"/>
      <c r="E67" s="46">
        <v>0</v>
      </c>
      <c r="F67" s="46">
        <v>0</v>
      </c>
      <c r="G67" s="46">
        <v>0</v>
      </c>
      <c r="H67" s="47">
        <f t="shared" ref="H67:H96" si="13">SUM(E67:G67)</f>
        <v>0</v>
      </c>
      <c r="I67" s="79" t="s">
        <v>80</v>
      </c>
      <c r="J67" s="79" t="s">
        <v>81</v>
      </c>
      <c r="K67" s="154" t="s">
        <v>82</v>
      </c>
      <c r="L67" s="156"/>
      <c r="M67" s="155"/>
      <c r="N67" s="107"/>
      <c r="Q67" s="114"/>
    </row>
    <row r="68" spans="1:17" ht="63" customHeight="1" x14ac:dyDescent="0.3">
      <c r="A68" s="43" t="s">
        <v>79</v>
      </c>
      <c r="B68" s="104">
        <v>2</v>
      </c>
      <c r="C68" s="44">
        <v>44881</v>
      </c>
      <c r="D68" s="44"/>
      <c r="E68" s="46"/>
      <c r="F68" s="46">
        <v>1941.82</v>
      </c>
      <c r="G68" s="46">
        <v>-1941.82</v>
      </c>
      <c r="H68" s="47">
        <f t="shared" si="13"/>
        <v>0</v>
      </c>
      <c r="I68" s="79" t="s">
        <v>83</v>
      </c>
      <c r="J68" s="79" t="s">
        <v>84</v>
      </c>
      <c r="K68" s="154" t="s">
        <v>85</v>
      </c>
      <c r="L68" s="156"/>
      <c r="M68" s="155"/>
      <c r="N68" s="96"/>
      <c r="Q68" s="114"/>
    </row>
    <row r="69" spans="1:17" s="66" customFormat="1" ht="65.400000000000006" customHeight="1" x14ac:dyDescent="0.3">
      <c r="A69" s="43" t="s">
        <v>79</v>
      </c>
      <c r="B69" s="104">
        <v>3</v>
      </c>
      <c r="C69" s="53">
        <v>44905</v>
      </c>
      <c r="D69" s="53"/>
      <c r="E69" s="54">
        <v>3000</v>
      </c>
      <c r="F69" s="54">
        <v>0</v>
      </c>
      <c r="G69" s="46">
        <v>-3000</v>
      </c>
      <c r="H69" s="47">
        <f t="shared" si="13"/>
        <v>0</v>
      </c>
      <c r="I69" s="79" t="s">
        <v>86</v>
      </c>
      <c r="J69" s="79" t="s">
        <v>87</v>
      </c>
      <c r="K69" s="154" t="s">
        <v>88</v>
      </c>
      <c r="L69" s="156"/>
      <c r="M69" s="155"/>
    </row>
    <row r="70" spans="1:17" ht="44.4" customHeight="1" x14ac:dyDescent="0.3">
      <c r="A70" s="43" t="s">
        <v>79</v>
      </c>
      <c r="B70" s="104">
        <v>4</v>
      </c>
      <c r="C70" s="44">
        <v>44925</v>
      </c>
      <c r="D70" s="44">
        <v>44896</v>
      </c>
      <c r="E70" s="54">
        <v>0</v>
      </c>
      <c r="F70" s="54">
        <v>-1500</v>
      </c>
      <c r="G70" s="46">
        <v>1500</v>
      </c>
      <c r="H70" s="47">
        <f t="shared" si="13"/>
        <v>0</v>
      </c>
      <c r="I70" s="79" t="s">
        <v>89</v>
      </c>
      <c r="J70" s="79" t="s">
        <v>90</v>
      </c>
      <c r="K70" s="154" t="s">
        <v>91</v>
      </c>
      <c r="L70" s="156"/>
      <c r="M70" s="155"/>
    </row>
    <row r="71" spans="1:17" ht="66.599999999999994" customHeight="1" x14ac:dyDescent="0.3">
      <c r="A71" s="43" t="s">
        <v>79</v>
      </c>
      <c r="B71" s="104">
        <v>5</v>
      </c>
      <c r="C71" s="44">
        <v>44927</v>
      </c>
      <c r="D71" s="44">
        <v>44910</v>
      </c>
      <c r="E71" s="54">
        <v>-5000</v>
      </c>
      <c r="F71" s="54">
        <v>0</v>
      </c>
      <c r="G71" s="46">
        <v>5000</v>
      </c>
      <c r="H71" s="47">
        <f t="shared" si="13"/>
        <v>0</v>
      </c>
      <c r="I71" s="79" t="s">
        <v>92</v>
      </c>
      <c r="J71" s="79" t="s">
        <v>93</v>
      </c>
      <c r="K71" s="154" t="s">
        <v>94</v>
      </c>
      <c r="L71" s="156"/>
      <c r="M71" s="155"/>
      <c r="N71" s="107"/>
    </row>
    <row r="72" spans="1:17" x14ac:dyDescent="0.3">
      <c r="A72" s="43" t="s">
        <v>79</v>
      </c>
      <c r="B72" s="104">
        <v>6</v>
      </c>
      <c r="C72" s="44"/>
      <c r="D72" s="44"/>
      <c r="E72" s="46"/>
      <c r="F72" s="46"/>
      <c r="G72" s="46"/>
      <c r="H72" s="47">
        <f t="shared" si="13"/>
        <v>0</v>
      </c>
      <c r="I72" s="79"/>
      <c r="J72" s="79"/>
      <c r="K72" s="154"/>
      <c r="L72" s="156"/>
      <c r="M72" s="155"/>
    </row>
    <row r="73" spans="1:17" x14ac:dyDescent="0.3">
      <c r="A73" s="43" t="s">
        <v>79</v>
      </c>
      <c r="B73" s="104">
        <v>7</v>
      </c>
      <c r="C73" s="44"/>
      <c r="D73" s="44"/>
      <c r="E73" s="46"/>
      <c r="F73" s="46"/>
      <c r="G73" s="46"/>
      <c r="H73" s="47">
        <f t="shared" si="13"/>
        <v>0</v>
      </c>
      <c r="I73" s="79"/>
      <c r="J73" s="79"/>
      <c r="K73" s="154"/>
      <c r="L73" s="156"/>
      <c r="M73" s="155"/>
    </row>
    <row r="74" spans="1:17" x14ac:dyDescent="0.3">
      <c r="A74" s="43" t="s">
        <v>79</v>
      </c>
      <c r="B74" s="104">
        <v>8</v>
      </c>
      <c r="C74" s="44"/>
      <c r="D74" s="44"/>
      <c r="E74" s="46"/>
      <c r="F74" s="46"/>
      <c r="G74" s="46"/>
      <c r="H74" s="47">
        <f t="shared" si="13"/>
        <v>0</v>
      </c>
      <c r="I74" s="79"/>
      <c r="J74" s="79"/>
      <c r="K74" s="154"/>
      <c r="L74" s="156"/>
      <c r="M74" s="155"/>
    </row>
    <row r="75" spans="1:17" x14ac:dyDescent="0.3">
      <c r="A75" s="43" t="s">
        <v>79</v>
      </c>
      <c r="B75" s="104">
        <v>9</v>
      </c>
      <c r="C75" s="44"/>
      <c r="D75" s="44"/>
      <c r="E75" s="46"/>
      <c r="F75" s="46"/>
      <c r="G75" s="46"/>
      <c r="H75" s="47">
        <f t="shared" si="13"/>
        <v>0</v>
      </c>
      <c r="I75" s="79"/>
      <c r="J75" s="79"/>
      <c r="K75" s="154"/>
      <c r="L75" s="156"/>
      <c r="M75" s="155"/>
    </row>
    <row r="76" spans="1:17" x14ac:dyDescent="0.3">
      <c r="A76" s="43" t="s">
        <v>79</v>
      </c>
      <c r="B76" s="104">
        <v>10</v>
      </c>
      <c r="C76" s="44"/>
      <c r="D76" s="44"/>
      <c r="E76" s="46"/>
      <c r="F76" s="46"/>
      <c r="G76" s="46"/>
      <c r="H76" s="47">
        <f t="shared" si="13"/>
        <v>0</v>
      </c>
      <c r="I76" s="79"/>
      <c r="J76" s="79"/>
      <c r="K76" s="154"/>
      <c r="L76" s="156"/>
      <c r="M76" s="155"/>
    </row>
    <row r="77" spans="1:17" x14ac:dyDescent="0.3">
      <c r="A77" s="43" t="s">
        <v>79</v>
      </c>
      <c r="B77" s="104">
        <v>11</v>
      </c>
      <c r="C77" s="44"/>
      <c r="D77" s="44"/>
      <c r="E77" s="46"/>
      <c r="F77" s="46"/>
      <c r="G77" s="46"/>
      <c r="H77" s="47">
        <f t="shared" si="13"/>
        <v>0</v>
      </c>
      <c r="I77" s="79"/>
      <c r="J77" s="79"/>
      <c r="K77" s="154"/>
      <c r="L77" s="156"/>
      <c r="M77" s="155"/>
    </row>
    <row r="78" spans="1:17" x14ac:dyDescent="0.3">
      <c r="A78" s="43" t="s">
        <v>79</v>
      </c>
      <c r="B78" s="104">
        <v>12</v>
      </c>
      <c r="C78" s="44"/>
      <c r="D78" s="44"/>
      <c r="E78" s="46"/>
      <c r="F78" s="46"/>
      <c r="G78" s="46"/>
      <c r="H78" s="47">
        <f t="shared" si="13"/>
        <v>0</v>
      </c>
      <c r="I78" s="79"/>
      <c r="J78" s="79"/>
      <c r="K78" s="154"/>
      <c r="L78" s="156"/>
      <c r="M78" s="155"/>
    </row>
    <row r="79" spans="1:17" x14ac:dyDescent="0.3">
      <c r="A79" s="43" t="s">
        <v>79</v>
      </c>
      <c r="B79" s="104">
        <v>13</v>
      </c>
      <c r="C79" s="44"/>
      <c r="D79" s="44"/>
      <c r="E79" s="46"/>
      <c r="F79" s="46"/>
      <c r="G79" s="46"/>
      <c r="H79" s="47">
        <f t="shared" si="13"/>
        <v>0</v>
      </c>
      <c r="I79" s="79"/>
      <c r="J79" s="79"/>
      <c r="K79" s="154"/>
      <c r="L79" s="156"/>
      <c r="M79" s="155"/>
    </row>
    <row r="80" spans="1:17" x14ac:dyDescent="0.3">
      <c r="A80" s="43" t="s">
        <v>79</v>
      </c>
      <c r="B80" s="104">
        <v>14</v>
      </c>
      <c r="C80" s="44"/>
      <c r="D80" s="44"/>
      <c r="E80" s="46"/>
      <c r="F80" s="46"/>
      <c r="G80" s="46"/>
      <c r="H80" s="47">
        <f t="shared" si="13"/>
        <v>0</v>
      </c>
      <c r="I80" s="79"/>
      <c r="J80" s="79"/>
      <c r="K80" s="154"/>
      <c r="L80" s="156"/>
      <c r="M80" s="155"/>
    </row>
    <row r="81" spans="1:13" x14ac:dyDescent="0.3">
      <c r="A81" s="43" t="s">
        <v>79</v>
      </c>
      <c r="B81" s="104">
        <v>15</v>
      </c>
      <c r="C81" s="44"/>
      <c r="D81" s="44"/>
      <c r="E81" s="46"/>
      <c r="F81" s="46"/>
      <c r="G81" s="46"/>
      <c r="H81" s="47">
        <f t="shared" si="13"/>
        <v>0</v>
      </c>
      <c r="I81" s="79"/>
      <c r="J81" s="79"/>
      <c r="K81" s="154"/>
      <c r="L81" s="156"/>
      <c r="M81" s="155"/>
    </row>
    <row r="82" spans="1:13" x14ac:dyDescent="0.3">
      <c r="A82" s="43" t="s">
        <v>79</v>
      </c>
      <c r="B82" s="104">
        <v>16</v>
      </c>
      <c r="C82" s="44"/>
      <c r="D82" s="44"/>
      <c r="E82" s="46"/>
      <c r="F82" s="46"/>
      <c r="G82" s="46"/>
      <c r="H82" s="47">
        <f t="shared" si="13"/>
        <v>0</v>
      </c>
      <c r="I82" s="79"/>
      <c r="J82" s="79"/>
      <c r="K82" s="154"/>
      <c r="L82" s="156"/>
      <c r="M82" s="155"/>
    </row>
    <row r="83" spans="1:13" x14ac:dyDescent="0.3">
      <c r="A83" s="43" t="s">
        <v>79</v>
      </c>
      <c r="B83" s="104">
        <v>17</v>
      </c>
      <c r="C83" s="44"/>
      <c r="D83" s="44"/>
      <c r="E83" s="46"/>
      <c r="F83" s="46"/>
      <c r="G83" s="46"/>
      <c r="H83" s="47">
        <f t="shared" si="13"/>
        <v>0</v>
      </c>
      <c r="I83" s="79"/>
      <c r="J83" s="79"/>
      <c r="K83" s="154"/>
      <c r="L83" s="156"/>
      <c r="M83" s="155"/>
    </row>
    <row r="84" spans="1:13" x14ac:dyDescent="0.3">
      <c r="A84" s="43" t="s">
        <v>79</v>
      </c>
      <c r="B84" s="104">
        <v>18</v>
      </c>
      <c r="C84" s="44"/>
      <c r="D84" s="44"/>
      <c r="E84" s="46"/>
      <c r="F84" s="46"/>
      <c r="G84" s="46"/>
      <c r="H84" s="47">
        <f t="shared" si="13"/>
        <v>0</v>
      </c>
      <c r="I84" s="79"/>
      <c r="J84" s="79"/>
      <c r="K84" s="154"/>
      <c r="L84" s="156"/>
      <c r="M84" s="155"/>
    </row>
    <row r="85" spans="1:13" x14ac:dyDescent="0.3">
      <c r="A85" s="43" t="s">
        <v>79</v>
      </c>
      <c r="B85" s="104">
        <v>19</v>
      </c>
      <c r="C85" s="44"/>
      <c r="D85" s="44"/>
      <c r="E85" s="46"/>
      <c r="F85" s="46"/>
      <c r="G85" s="46"/>
      <c r="H85" s="47">
        <f t="shared" si="13"/>
        <v>0</v>
      </c>
      <c r="I85" s="79"/>
      <c r="J85" s="79"/>
      <c r="K85" s="154"/>
      <c r="L85" s="156"/>
      <c r="M85" s="155"/>
    </row>
    <row r="86" spans="1:13" x14ac:dyDescent="0.3">
      <c r="A86" s="43" t="s">
        <v>79</v>
      </c>
      <c r="B86" s="104">
        <v>20</v>
      </c>
      <c r="C86" s="44"/>
      <c r="D86" s="44"/>
      <c r="E86" s="46"/>
      <c r="F86" s="46"/>
      <c r="G86" s="46"/>
      <c r="H86" s="47">
        <f t="shared" si="13"/>
        <v>0</v>
      </c>
      <c r="I86" s="79"/>
      <c r="J86" s="79"/>
      <c r="K86" s="154"/>
      <c r="L86" s="156"/>
      <c r="M86" s="155"/>
    </row>
    <row r="87" spans="1:13" x14ac:dyDescent="0.3">
      <c r="A87" s="43" t="s">
        <v>79</v>
      </c>
      <c r="B87" s="104">
        <v>21</v>
      </c>
      <c r="C87" s="44"/>
      <c r="D87" s="44"/>
      <c r="E87" s="46"/>
      <c r="F87" s="46"/>
      <c r="G87" s="46"/>
      <c r="H87" s="47">
        <f t="shared" si="13"/>
        <v>0</v>
      </c>
      <c r="I87" s="79"/>
      <c r="J87" s="79"/>
      <c r="K87" s="154"/>
      <c r="L87" s="156"/>
      <c r="M87" s="155"/>
    </row>
    <row r="88" spans="1:13" x14ac:dyDescent="0.3">
      <c r="A88" s="43" t="s">
        <v>79</v>
      </c>
      <c r="B88" s="104">
        <v>22</v>
      </c>
      <c r="C88" s="44"/>
      <c r="D88" s="44"/>
      <c r="E88" s="46"/>
      <c r="F88" s="46"/>
      <c r="G88" s="46"/>
      <c r="H88" s="47">
        <f t="shared" si="13"/>
        <v>0</v>
      </c>
      <c r="I88" s="79"/>
      <c r="J88" s="79"/>
      <c r="K88" s="154"/>
      <c r="L88" s="156"/>
      <c r="M88" s="155"/>
    </row>
    <row r="89" spans="1:13" x14ac:dyDescent="0.3">
      <c r="A89" s="43" t="s">
        <v>79</v>
      </c>
      <c r="B89" s="104">
        <v>23</v>
      </c>
      <c r="C89" s="44"/>
      <c r="D89" s="44"/>
      <c r="E89" s="46"/>
      <c r="F89" s="46"/>
      <c r="G89" s="46"/>
      <c r="H89" s="47">
        <f t="shared" si="13"/>
        <v>0</v>
      </c>
      <c r="I89" s="79"/>
      <c r="J89" s="79"/>
      <c r="K89" s="154"/>
      <c r="L89" s="156"/>
      <c r="M89" s="155"/>
    </row>
    <row r="90" spans="1:13" x14ac:dyDescent="0.3">
      <c r="A90" s="43" t="s">
        <v>79</v>
      </c>
      <c r="B90" s="104">
        <v>24</v>
      </c>
      <c r="C90" s="44"/>
      <c r="D90" s="44"/>
      <c r="E90" s="46"/>
      <c r="F90" s="46"/>
      <c r="G90" s="46"/>
      <c r="H90" s="47">
        <f t="shared" si="13"/>
        <v>0</v>
      </c>
      <c r="I90" s="79"/>
      <c r="J90" s="79"/>
      <c r="K90" s="154"/>
      <c r="L90" s="156"/>
      <c r="M90" s="155"/>
    </row>
    <row r="91" spans="1:13" x14ac:dyDescent="0.3">
      <c r="A91" s="43" t="s">
        <v>79</v>
      </c>
      <c r="B91" s="104">
        <v>25</v>
      </c>
      <c r="C91" s="44"/>
      <c r="D91" s="44"/>
      <c r="E91" s="46"/>
      <c r="F91" s="46"/>
      <c r="G91" s="46"/>
      <c r="H91" s="47">
        <f t="shared" si="13"/>
        <v>0</v>
      </c>
      <c r="I91" s="79"/>
      <c r="J91" s="79"/>
      <c r="K91" s="154"/>
      <c r="L91" s="156"/>
      <c r="M91" s="155"/>
    </row>
    <row r="92" spans="1:13" x14ac:dyDescent="0.3">
      <c r="A92" s="43" t="s">
        <v>79</v>
      </c>
      <c r="B92" s="104">
        <v>26</v>
      </c>
      <c r="C92" s="44"/>
      <c r="D92" s="44"/>
      <c r="E92" s="46"/>
      <c r="F92" s="46"/>
      <c r="G92" s="46"/>
      <c r="H92" s="47">
        <f t="shared" si="13"/>
        <v>0</v>
      </c>
      <c r="I92" s="79"/>
      <c r="J92" s="79"/>
      <c r="K92" s="154"/>
      <c r="L92" s="156"/>
      <c r="M92" s="155"/>
    </row>
    <row r="93" spans="1:13" x14ac:dyDescent="0.3">
      <c r="A93" s="43" t="s">
        <v>79</v>
      </c>
      <c r="B93" s="104">
        <v>27</v>
      </c>
      <c r="C93" s="44"/>
      <c r="D93" s="44"/>
      <c r="E93" s="46"/>
      <c r="F93" s="46"/>
      <c r="G93" s="46"/>
      <c r="H93" s="47">
        <f t="shared" si="13"/>
        <v>0</v>
      </c>
      <c r="I93" s="79"/>
      <c r="J93" s="79"/>
      <c r="K93" s="154"/>
      <c r="L93" s="156"/>
      <c r="M93" s="155"/>
    </row>
    <row r="94" spans="1:13" x14ac:dyDescent="0.3">
      <c r="A94" s="43" t="s">
        <v>79</v>
      </c>
      <c r="B94" s="104">
        <v>28</v>
      </c>
      <c r="C94" s="44"/>
      <c r="D94" s="44"/>
      <c r="E94" s="46"/>
      <c r="F94" s="46"/>
      <c r="G94" s="46"/>
      <c r="H94" s="47">
        <f t="shared" si="13"/>
        <v>0</v>
      </c>
      <c r="I94" s="79"/>
      <c r="J94" s="79"/>
      <c r="K94" s="154"/>
      <c r="L94" s="156"/>
      <c r="M94" s="155"/>
    </row>
    <row r="95" spans="1:13" x14ac:dyDescent="0.3">
      <c r="A95" s="43" t="s">
        <v>79</v>
      </c>
      <c r="B95" s="104">
        <v>29</v>
      </c>
      <c r="C95" s="44"/>
      <c r="D95" s="44"/>
      <c r="E95" s="46"/>
      <c r="F95" s="46"/>
      <c r="G95" s="46"/>
      <c r="H95" s="47">
        <f t="shared" si="13"/>
        <v>0</v>
      </c>
      <c r="I95" s="79"/>
      <c r="J95" s="79"/>
      <c r="K95" s="154"/>
      <c r="L95" s="156"/>
      <c r="M95" s="155"/>
    </row>
    <row r="96" spans="1:13" x14ac:dyDescent="0.3">
      <c r="A96" s="43" t="s">
        <v>79</v>
      </c>
      <c r="B96" s="104">
        <v>30</v>
      </c>
      <c r="C96" s="44"/>
      <c r="D96" s="44"/>
      <c r="E96" s="46"/>
      <c r="F96" s="46"/>
      <c r="G96" s="46"/>
      <c r="H96" s="47">
        <f t="shared" si="13"/>
        <v>0</v>
      </c>
      <c r="I96" s="79"/>
      <c r="J96" s="79"/>
      <c r="K96" s="154"/>
      <c r="L96" s="156"/>
      <c r="M96" s="155"/>
    </row>
    <row r="97" spans="1:17" s="36" customFormat="1" x14ac:dyDescent="0.3">
      <c r="A97" s="38"/>
      <c r="B97" s="57" t="s">
        <v>67</v>
      </c>
      <c r="C97" s="58"/>
      <c r="D97" s="59"/>
      <c r="E97" s="58"/>
      <c r="F97" s="59"/>
      <c r="G97" s="59"/>
      <c r="H97" s="59"/>
      <c r="I97" s="59"/>
      <c r="J97" s="60"/>
      <c r="K97" s="60"/>
      <c r="L97" s="60"/>
      <c r="M97" s="61"/>
    </row>
    <row r="98" spans="1:17" ht="20.100000000000001" customHeight="1" x14ac:dyDescent="0.3"/>
    <row r="99" spans="1:17" x14ac:dyDescent="0.3">
      <c r="A99" s="36"/>
      <c r="B99" s="37" t="s">
        <v>46</v>
      </c>
    </row>
    <row r="100" spans="1:17" s="18" customFormat="1" ht="16.2" x14ac:dyDescent="0.35">
      <c r="B100" s="17" t="s">
        <v>95</v>
      </c>
      <c r="C100" s="109"/>
    </row>
    <row r="101" spans="1:17" ht="13.95" customHeight="1" x14ac:dyDescent="0.3">
      <c r="C101" s="108"/>
      <c r="M101" s="110"/>
    </row>
    <row r="102" spans="1:17" ht="30" customHeight="1" x14ac:dyDescent="0.3">
      <c r="B102" s="21" t="s">
        <v>62</v>
      </c>
      <c r="C102" s="21" t="s">
        <v>63</v>
      </c>
      <c r="D102" s="21" t="s">
        <v>50</v>
      </c>
      <c r="E102" s="21" t="s">
        <v>96</v>
      </c>
      <c r="F102" s="21" t="s">
        <v>97</v>
      </c>
      <c r="G102" s="21" t="s">
        <v>98</v>
      </c>
      <c r="H102" s="21" t="s">
        <v>99</v>
      </c>
      <c r="I102" s="21" t="s">
        <v>100</v>
      </c>
      <c r="J102" s="21" t="s">
        <v>101</v>
      </c>
      <c r="K102" s="21" t="s">
        <v>102</v>
      </c>
      <c r="L102" s="21" t="s">
        <v>103</v>
      </c>
      <c r="M102" s="151" t="s">
        <v>104</v>
      </c>
      <c r="N102" s="151"/>
      <c r="O102" s="151" t="s">
        <v>105</v>
      </c>
      <c r="P102" s="151"/>
      <c r="Q102" s="151"/>
    </row>
    <row r="103" spans="1:17" x14ac:dyDescent="0.3">
      <c r="A103" s="67"/>
      <c r="B103" s="39" t="s">
        <v>53</v>
      </c>
      <c r="C103" s="62"/>
      <c r="D103" s="62"/>
      <c r="E103" s="35"/>
      <c r="F103" s="35"/>
      <c r="G103" s="35"/>
      <c r="H103" s="35"/>
      <c r="I103" s="62"/>
      <c r="J103" s="35">
        <f>SUM(J104:J229)</f>
        <v>41400</v>
      </c>
      <c r="K103" s="68"/>
      <c r="L103" s="68"/>
      <c r="M103" s="158"/>
      <c r="N103" s="159"/>
      <c r="O103" s="134"/>
      <c r="P103" s="135"/>
      <c r="Q103" s="136"/>
    </row>
    <row r="104" spans="1:17" s="66" customFormat="1" ht="39" customHeight="1" x14ac:dyDescent="0.3">
      <c r="A104" s="43" t="s">
        <v>106</v>
      </c>
      <c r="B104" s="105">
        <v>1</v>
      </c>
      <c r="C104" s="53">
        <v>44803</v>
      </c>
      <c r="D104" s="79">
        <v>123345</v>
      </c>
      <c r="E104" s="102" t="s">
        <v>107</v>
      </c>
      <c r="F104" s="102" t="s">
        <v>108</v>
      </c>
      <c r="G104" s="69" t="s">
        <v>109</v>
      </c>
      <c r="H104" s="69">
        <v>4</v>
      </c>
      <c r="I104" s="70">
        <v>0.75</v>
      </c>
      <c r="J104" s="46">
        <v>4100</v>
      </c>
      <c r="K104" s="53">
        <v>44440</v>
      </c>
      <c r="L104" s="53">
        <v>45504</v>
      </c>
      <c r="M104" s="154" t="s">
        <v>110</v>
      </c>
      <c r="N104" s="155"/>
      <c r="O104" s="154" t="s">
        <v>111</v>
      </c>
      <c r="P104" s="156"/>
      <c r="Q104" s="155"/>
    </row>
    <row r="105" spans="1:17" s="66" customFormat="1" ht="27.6" x14ac:dyDescent="0.3">
      <c r="A105" s="43"/>
      <c r="B105" s="105">
        <v>2</v>
      </c>
      <c r="C105" s="53">
        <v>44803</v>
      </c>
      <c r="D105" s="79">
        <v>123346</v>
      </c>
      <c r="E105" s="102" t="s">
        <v>112</v>
      </c>
      <c r="F105" s="102" t="s">
        <v>113</v>
      </c>
      <c r="G105" s="69" t="s">
        <v>114</v>
      </c>
      <c r="H105" s="69">
        <v>3</v>
      </c>
      <c r="I105" s="70">
        <v>0.25</v>
      </c>
      <c r="J105" s="46">
        <v>400</v>
      </c>
      <c r="K105" s="53">
        <v>44440</v>
      </c>
      <c r="L105" s="53">
        <v>45504</v>
      </c>
      <c r="M105" s="154" t="s">
        <v>115</v>
      </c>
      <c r="N105" s="155"/>
      <c r="O105" s="154"/>
      <c r="P105" s="156"/>
      <c r="Q105" s="155"/>
    </row>
    <row r="106" spans="1:17" s="66" customFormat="1" ht="27.6" x14ac:dyDescent="0.3">
      <c r="A106" s="43"/>
      <c r="B106" s="105">
        <v>3</v>
      </c>
      <c r="C106" s="53">
        <v>44803</v>
      </c>
      <c r="D106" s="79">
        <v>123347</v>
      </c>
      <c r="E106" s="102" t="s">
        <v>107</v>
      </c>
      <c r="F106" s="102" t="s">
        <v>108</v>
      </c>
      <c r="G106" s="69" t="s">
        <v>109</v>
      </c>
      <c r="H106" s="69">
        <v>4</v>
      </c>
      <c r="I106" s="70">
        <v>0.75</v>
      </c>
      <c r="J106" s="46">
        <v>4100</v>
      </c>
      <c r="K106" s="53">
        <v>44440</v>
      </c>
      <c r="L106" s="53">
        <v>45504</v>
      </c>
      <c r="M106" s="48" t="s">
        <v>110</v>
      </c>
      <c r="N106" s="49"/>
      <c r="O106" s="48"/>
      <c r="P106" s="73"/>
      <c r="Q106" s="49"/>
    </row>
    <row r="107" spans="1:17" s="66" customFormat="1" ht="27.6" x14ac:dyDescent="0.3">
      <c r="A107" s="43" t="s">
        <v>106</v>
      </c>
      <c r="B107" s="105">
        <v>4</v>
      </c>
      <c r="C107" s="53">
        <v>44834</v>
      </c>
      <c r="D107" s="79">
        <v>123348</v>
      </c>
      <c r="E107" s="102" t="s">
        <v>112</v>
      </c>
      <c r="F107" s="102" t="s">
        <v>113</v>
      </c>
      <c r="G107" s="69" t="s">
        <v>114</v>
      </c>
      <c r="H107" s="69">
        <v>3</v>
      </c>
      <c r="I107" s="70">
        <v>0.25</v>
      </c>
      <c r="J107" s="46">
        <v>400</v>
      </c>
      <c r="K107" s="53">
        <v>44440</v>
      </c>
      <c r="L107" s="53">
        <v>45504</v>
      </c>
      <c r="M107" s="154" t="s">
        <v>115</v>
      </c>
      <c r="N107" s="155"/>
      <c r="O107" s="154"/>
      <c r="P107" s="156"/>
      <c r="Q107" s="155"/>
    </row>
    <row r="108" spans="1:17" s="66" customFormat="1" ht="27.6" x14ac:dyDescent="0.3">
      <c r="A108" s="43" t="s">
        <v>106</v>
      </c>
      <c r="B108" s="105">
        <v>5</v>
      </c>
      <c r="C108" s="53">
        <v>44865</v>
      </c>
      <c r="D108" s="79">
        <v>123349</v>
      </c>
      <c r="E108" s="102" t="s">
        <v>107</v>
      </c>
      <c r="F108" s="102" t="s">
        <v>108</v>
      </c>
      <c r="G108" s="69" t="s">
        <v>109</v>
      </c>
      <c r="H108" s="69">
        <v>4</v>
      </c>
      <c r="I108" s="70">
        <v>0.75</v>
      </c>
      <c r="J108" s="46">
        <v>4100</v>
      </c>
      <c r="K108" s="53">
        <v>44440</v>
      </c>
      <c r="L108" s="53">
        <v>45504</v>
      </c>
      <c r="M108" s="154" t="s">
        <v>110</v>
      </c>
      <c r="N108" s="155"/>
      <c r="O108" s="154"/>
      <c r="P108" s="156"/>
      <c r="Q108" s="155"/>
    </row>
    <row r="109" spans="1:17" s="66" customFormat="1" ht="13.5" customHeight="1" x14ac:dyDescent="0.3">
      <c r="A109" s="43" t="s">
        <v>106</v>
      </c>
      <c r="B109" s="105">
        <v>6</v>
      </c>
      <c r="C109" s="53">
        <v>44865</v>
      </c>
      <c r="D109" s="79">
        <v>123350</v>
      </c>
      <c r="E109" s="102" t="s">
        <v>112</v>
      </c>
      <c r="F109" s="102" t="s">
        <v>113</v>
      </c>
      <c r="G109" s="69" t="s">
        <v>114</v>
      </c>
      <c r="H109" s="69">
        <v>3</v>
      </c>
      <c r="I109" s="70">
        <v>0.25</v>
      </c>
      <c r="J109" s="46">
        <v>400</v>
      </c>
      <c r="K109" s="53">
        <v>44440</v>
      </c>
      <c r="L109" s="53">
        <v>45504</v>
      </c>
      <c r="M109" s="154" t="s">
        <v>115</v>
      </c>
      <c r="N109" s="155"/>
      <c r="O109" s="154"/>
      <c r="P109" s="156"/>
      <c r="Q109" s="155"/>
    </row>
    <row r="110" spans="1:17" s="66" customFormat="1" ht="27.6" x14ac:dyDescent="0.3">
      <c r="A110" s="43" t="s">
        <v>106</v>
      </c>
      <c r="B110" s="105">
        <v>7</v>
      </c>
      <c r="C110" s="53">
        <v>44895</v>
      </c>
      <c r="D110" s="79">
        <v>123351</v>
      </c>
      <c r="E110" s="102" t="s">
        <v>107</v>
      </c>
      <c r="F110" s="102" t="s">
        <v>108</v>
      </c>
      <c r="G110" s="69" t="s">
        <v>109</v>
      </c>
      <c r="H110" s="69">
        <v>4</v>
      </c>
      <c r="I110" s="70">
        <v>0.75</v>
      </c>
      <c r="J110" s="46">
        <v>6400</v>
      </c>
      <c r="K110" s="53">
        <v>44440</v>
      </c>
      <c r="L110" s="53">
        <v>45504</v>
      </c>
      <c r="M110" s="154" t="s">
        <v>110</v>
      </c>
      <c r="N110" s="155"/>
      <c r="O110" s="154" t="s">
        <v>116</v>
      </c>
      <c r="P110" s="156"/>
      <c r="Q110" s="155"/>
    </row>
    <row r="111" spans="1:17" s="66" customFormat="1" ht="27.6" x14ac:dyDescent="0.3">
      <c r="A111" s="43" t="s">
        <v>106</v>
      </c>
      <c r="B111" s="105">
        <v>8</v>
      </c>
      <c r="C111" s="53">
        <v>44895</v>
      </c>
      <c r="D111" s="79">
        <v>123352</v>
      </c>
      <c r="E111" s="102" t="s">
        <v>112</v>
      </c>
      <c r="F111" s="102" t="s">
        <v>113</v>
      </c>
      <c r="G111" s="69" t="s">
        <v>114</v>
      </c>
      <c r="H111" s="69">
        <v>3</v>
      </c>
      <c r="I111" s="70">
        <v>0.25</v>
      </c>
      <c r="J111" s="46">
        <v>1400</v>
      </c>
      <c r="K111" s="53">
        <v>44440</v>
      </c>
      <c r="L111" s="53">
        <v>45504</v>
      </c>
      <c r="M111" s="154" t="s">
        <v>115</v>
      </c>
      <c r="N111" s="155"/>
      <c r="O111" s="154" t="s">
        <v>116</v>
      </c>
      <c r="P111" s="156"/>
      <c r="Q111" s="155"/>
    </row>
    <row r="112" spans="1:17" s="66" customFormat="1" ht="27.6" x14ac:dyDescent="0.3">
      <c r="A112" s="43" t="s">
        <v>106</v>
      </c>
      <c r="B112" s="105">
        <v>9</v>
      </c>
      <c r="C112" s="53">
        <v>44926</v>
      </c>
      <c r="D112" s="79">
        <v>123353</v>
      </c>
      <c r="E112" s="102" t="s">
        <v>107</v>
      </c>
      <c r="F112" s="102" t="s">
        <v>108</v>
      </c>
      <c r="G112" s="69" t="s">
        <v>109</v>
      </c>
      <c r="H112" s="69">
        <v>4</v>
      </c>
      <c r="I112" s="70">
        <v>0.75</v>
      </c>
      <c r="J112" s="46">
        <v>4100</v>
      </c>
      <c r="K112" s="53">
        <v>44440</v>
      </c>
      <c r="L112" s="53">
        <v>45504</v>
      </c>
      <c r="M112" s="154" t="s">
        <v>110</v>
      </c>
      <c r="N112" s="155"/>
      <c r="O112" s="154"/>
      <c r="P112" s="156"/>
      <c r="Q112" s="155"/>
    </row>
    <row r="113" spans="1:19" s="66" customFormat="1" ht="27.6" x14ac:dyDescent="0.3">
      <c r="A113" s="43" t="s">
        <v>106</v>
      </c>
      <c r="B113" s="105">
        <v>10</v>
      </c>
      <c r="C113" s="53">
        <v>44926</v>
      </c>
      <c r="D113" s="79">
        <v>123354</v>
      </c>
      <c r="E113" s="102" t="s">
        <v>112</v>
      </c>
      <c r="F113" s="102" t="s">
        <v>113</v>
      </c>
      <c r="G113" s="69" t="s">
        <v>114</v>
      </c>
      <c r="H113" s="69">
        <v>4</v>
      </c>
      <c r="I113" s="70">
        <v>0.25</v>
      </c>
      <c r="J113" s="46">
        <v>500</v>
      </c>
      <c r="K113" s="53">
        <v>44440</v>
      </c>
      <c r="L113" s="53">
        <v>45504</v>
      </c>
      <c r="M113" s="154" t="s">
        <v>115</v>
      </c>
      <c r="N113" s="155"/>
      <c r="O113" s="154" t="s">
        <v>117</v>
      </c>
      <c r="P113" s="156"/>
      <c r="Q113" s="155"/>
    </row>
    <row r="114" spans="1:19" s="66" customFormat="1" ht="27.6" x14ac:dyDescent="0.3">
      <c r="A114" s="43" t="s">
        <v>106</v>
      </c>
      <c r="B114" s="105">
        <v>11</v>
      </c>
      <c r="C114" s="53">
        <v>44957</v>
      </c>
      <c r="D114" s="79">
        <v>123355</v>
      </c>
      <c r="E114" s="102" t="s">
        <v>107</v>
      </c>
      <c r="F114" s="102" t="s">
        <v>108</v>
      </c>
      <c r="G114" s="69" t="s">
        <v>109</v>
      </c>
      <c r="H114" s="69">
        <v>4</v>
      </c>
      <c r="I114" s="70">
        <v>0.75</v>
      </c>
      <c r="J114" s="46">
        <v>4100</v>
      </c>
      <c r="K114" s="53">
        <v>44440</v>
      </c>
      <c r="L114" s="53">
        <v>45504</v>
      </c>
      <c r="M114" s="154" t="s">
        <v>110</v>
      </c>
      <c r="N114" s="155"/>
      <c r="O114" s="154" t="s">
        <v>118</v>
      </c>
      <c r="P114" s="156"/>
      <c r="Q114" s="155"/>
      <c r="R114" s="111"/>
      <c r="S114" s="115"/>
    </row>
    <row r="115" spans="1:19" s="66" customFormat="1" ht="27.6" x14ac:dyDescent="0.3">
      <c r="A115" s="43" t="s">
        <v>106</v>
      </c>
      <c r="B115" s="105">
        <v>12</v>
      </c>
      <c r="C115" s="53">
        <v>44957</v>
      </c>
      <c r="D115" s="79">
        <v>123356</v>
      </c>
      <c r="E115" s="102" t="s">
        <v>112</v>
      </c>
      <c r="F115" s="102" t="s">
        <v>113</v>
      </c>
      <c r="G115" s="69" t="s">
        <v>114</v>
      </c>
      <c r="H115" s="69">
        <v>4</v>
      </c>
      <c r="I115" s="70">
        <v>0.25</v>
      </c>
      <c r="J115" s="46">
        <v>500</v>
      </c>
      <c r="K115" s="53">
        <v>44440</v>
      </c>
      <c r="L115" s="53">
        <v>45504</v>
      </c>
      <c r="M115" s="154" t="s">
        <v>115</v>
      </c>
      <c r="N115" s="155"/>
      <c r="O115" s="154" t="s">
        <v>118</v>
      </c>
      <c r="P115" s="156"/>
      <c r="Q115" s="155"/>
      <c r="R115" s="111"/>
      <c r="S115" s="115"/>
    </row>
    <row r="116" spans="1:19" s="66" customFormat="1" ht="39" customHeight="1" x14ac:dyDescent="0.3">
      <c r="A116" s="43" t="s">
        <v>106</v>
      </c>
      <c r="B116" s="105">
        <v>13</v>
      </c>
      <c r="C116" s="53">
        <v>44985</v>
      </c>
      <c r="D116" s="79">
        <v>123357</v>
      </c>
      <c r="E116" s="102" t="s">
        <v>119</v>
      </c>
      <c r="F116" s="102" t="s">
        <v>120</v>
      </c>
      <c r="G116" s="69" t="s">
        <v>109</v>
      </c>
      <c r="H116" s="69">
        <v>4</v>
      </c>
      <c r="I116" s="70">
        <v>1</v>
      </c>
      <c r="J116" s="46">
        <v>4100</v>
      </c>
      <c r="K116" s="53">
        <v>44593</v>
      </c>
      <c r="L116" s="53">
        <v>45138</v>
      </c>
      <c r="M116" s="154" t="s">
        <v>121</v>
      </c>
      <c r="N116" s="155"/>
      <c r="O116" s="154" t="s">
        <v>122</v>
      </c>
      <c r="P116" s="156"/>
      <c r="Q116" s="155"/>
      <c r="R116" s="111"/>
      <c r="S116" s="115"/>
    </row>
    <row r="117" spans="1:19" s="66" customFormat="1" ht="27.6" x14ac:dyDescent="0.3">
      <c r="A117" s="43" t="s">
        <v>106</v>
      </c>
      <c r="B117" s="105">
        <v>14</v>
      </c>
      <c r="C117" s="53">
        <v>44985</v>
      </c>
      <c r="D117" s="79">
        <v>123358</v>
      </c>
      <c r="E117" s="102" t="s">
        <v>112</v>
      </c>
      <c r="F117" s="102" t="s">
        <v>113</v>
      </c>
      <c r="G117" s="69" t="s">
        <v>114</v>
      </c>
      <c r="H117" s="69">
        <v>4</v>
      </c>
      <c r="I117" s="70">
        <v>0.25</v>
      </c>
      <c r="J117" s="46">
        <v>500</v>
      </c>
      <c r="K117" s="53">
        <v>44440</v>
      </c>
      <c r="L117" s="53" t="s">
        <v>123</v>
      </c>
      <c r="M117" s="154" t="s">
        <v>115</v>
      </c>
      <c r="N117" s="155"/>
      <c r="O117" s="154" t="s">
        <v>124</v>
      </c>
      <c r="P117" s="156"/>
      <c r="Q117" s="155"/>
      <c r="R117" s="111"/>
      <c r="S117" s="115"/>
    </row>
    <row r="118" spans="1:19" s="66" customFormat="1" ht="27.6" x14ac:dyDescent="0.3">
      <c r="A118" s="43" t="s">
        <v>106</v>
      </c>
      <c r="B118" s="105">
        <v>15</v>
      </c>
      <c r="C118" s="53">
        <v>44985</v>
      </c>
      <c r="D118" s="79">
        <v>123359</v>
      </c>
      <c r="E118" s="102" t="s">
        <v>107</v>
      </c>
      <c r="F118" s="102" t="s">
        <v>108</v>
      </c>
      <c r="G118" s="69" t="s">
        <v>109</v>
      </c>
      <c r="H118" s="69">
        <v>4</v>
      </c>
      <c r="I118" s="70">
        <v>0.75</v>
      </c>
      <c r="J118" s="46">
        <v>1200</v>
      </c>
      <c r="K118" s="53">
        <v>44440</v>
      </c>
      <c r="L118" s="53">
        <v>45504</v>
      </c>
      <c r="M118" s="154" t="s">
        <v>110</v>
      </c>
      <c r="N118" s="155"/>
      <c r="O118" s="154" t="s">
        <v>125</v>
      </c>
      <c r="P118" s="156"/>
      <c r="Q118" s="155"/>
    </row>
    <row r="119" spans="1:19" s="66" customFormat="1" ht="27.6" x14ac:dyDescent="0.3">
      <c r="A119" s="43" t="s">
        <v>106</v>
      </c>
      <c r="B119" s="105">
        <v>16</v>
      </c>
      <c r="C119" s="53">
        <v>45010</v>
      </c>
      <c r="D119" s="79">
        <v>123360</v>
      </c>
      <c r="E119" s="102" t="s">
        <v>119</v>
      </c>
      <c r="F119" s="102" t="s">
        <v>120</v>
      </c>
      <c r="G119" s="69" t="s">
        <v>109</v>
      </c>
      <c r="H119" s="69">
        <v>4</v>
      </c>
      <c r="I119" s="70">
        <v>0.75</v>
      </c>
      <c r="J119" s="46">
        <v>2550</v>
      </c>
      <c r="K119" s="53">
        <v>44593</v>
      </c>
      <c r="L119" s="53">
        <v>45138</v>
      </c>
      <c r="M119" s="154" t="s">
        <v>121</v>
      </c>
      <c r="N119" s="155"/>
      <c r="O119" s="154" t="s">
        <v>126</v>
      </c>
      <c r="P119" s="156"/>
      <c r="Q119" s="155"/>
    </row>
    <row r="120" spans="1:19" ht="53.4" customHeight="1" x14ac:dyDescent="0.3">
      <c r="A120" s="43" t="s">
        <v>106</v>
      </c>
      <c r="B120" s="105">
        <v>17</v>
      </c>
      <c r="C120" s="53">
        <v>45010</v>
      </c>
      <c r="D120" s="79">
        <v>123361</v>
      </c>
      <c r="E120" s="102" t="s">
        <v>127</v>
      </c>
      <c r="F120" s="102" t="s">
        <v>120</v>
      </c>
      <c r="G120" s="69" t="s">
        <v>109</v>
      </c>
      <c r="H120" s="69">
        <v>4</v>
      </c>
      <c r="I120" s="70">
        <v>0.75</v>
      </c>
      <c r="J120" s="46">
        <v>2550</v>
      </c>
      <c r="K120" s="53">
        <v>44986</v>
      </c>
      <c r="L120" s="53">
        <v>45138</v>
      </c>
      <c r="M120" s="154" t="s">
        <v>121</v>
      </c>
      <c r="N120" s="155"/>
      <c r="O120" s="154" t="s">
        <v>128</v>
      </c>
      <c r="P120" s="156"/>
      <c r="Q120" s="155"/>
      <c r="R120" s="111"/>
    </row>
    <row r="121" spans="1:19" x14ac:dyDescent="0.3">
      <c r="A121" s="43" t="s">
        <v>106</v>
      </c>
      <c r="B121" s="105">
        <v>18</v>
      </c>
      <c r="C121" s="112"/>
      <c r="D121" s="45"/>
      <c r="E121" s="45"/>
      <c r="F121" s="45"/>
      <c r="G121" s="71"/>
      <c r="H121" s="71"/>
      <c r="I121" s="72">
        <v>0</v>
      </c>
      <c r="J121" s="46"/>
      <c r="K121" s="44"/>
      <c r="L121" s="44"/>
      <c r="M121" s="154"/>
      <c r="N121" s="155"/>
      <c r="O121" s="154"/>
      <c r="P121" s="156"/>
      <c r="Q121" s="155"/>
    </row>
    <row r="122" spans="1:19" x14ac:dyDescent="0.3">
      <c r="A122" s="43" t="s">
        <v>106</v>
      </c>
      <c r="B122" s="105">
        <v>19</v>
      </c>
      <c r="C122" s="44"/>
      <c r="D122" s="45"/>
      <c r="E122" s="45"/>
      <c r="F122" s="45"/>
      <c r="G122" s="71"/>
      <c r="H122" s="71"/>
      <c r="I122" s="72">
        <v>0</v>
      </c>
      <c r="J122" s="46"/>
      <c r="K122" s="44"/>
      <c r="L122" s="44"/>
      <c r="M122" s="154"/>
      <c r="N122" s="155"/>
      <c r="O122" s="154"/>
      <c r="P122" s="156"/>
      <c r="Q122" s="155"/>
    </row>
    <row r="123" spans="1:19" x14ac:dyDescent="0.3">
      <c r="A123" s="43" t="s">
        <v>106</v>
      </c>
      <c r="B123" s="105">
        <v>20</v>
      </c>
      <c r="C123" s="44"/>
      <c r="D123" s="45"/>
      <c r="E123" s="45"/>
      <c r="F123" s="45"/>
      <c r="G123" s="71"/>
      <c r="H123" s="71"/>
      <c r="I123" s="72">
        <v>0</v>
      </c>
      <c r="J123" s="46"/>
      <c r="K123" s="44"/>
      <c r="L123" s="44"/>
      <c r="M123" s="154"/>
      <c r="N123" s="155"/>
      <c r="O123" s="154"/>
      <c r="P123" s="156"/>
      <c r="Q123" s="155"/>
    </row>
    <row r="124" spans="1:19" x14ac:dyDescent="0.3">
      <c r="A124" s="43" t="s">
        <v>106</v>
      </c>
      <c r="B124" s="105">
        <v>21</v>
      </c>
      <c r="C124" s="44"/>
      <c r="D124" s="45"/>
      <c r="E124" s="45"/>
      <c r="F124" s="45"/>
      <c r="G124" s="71"/>
      <c r="H124" s="71"/>
      <c r="I124" s="72">
        <v>0</v>
      </c>
      <c r="J124" s="46"/>
      <c r="K124" s="44"/>
      <c r="L124" s="44"/>
      <c r="M124" s="154"/>
      <c r="N124" s="155"/>
      <c r="O124" s="154"/>
      <c r="P124" s="156"/>
      <c r="Q124" s="155"/>
    </row>
    <row r="125" spans="1:19" x14ac:dyDescent="0.3">
      <c r="A125" s="43" t="s">
        <v>106</v>
      </c>
      <c r="B125" s="105">
        <v>22</v>
      </c>
      <c r="C125" s="44"/>
      <c r="D125" s="45"/>
      <c r="E125" s="45"/>
      <c r="F125" s="45"/>
      <c r="G125" s="71"/>
      <c r="H125" s="71"/>
      <c r="I125" s="72">
        <v>0</v>
      </c>
      <c r="J125" s="46"/>
      <c r="K125" s="44"/>
      <c r="L125" s="44"/>
      <c r="M125" s="154"/>
      <c r="N125" s="155"/>
      <c r="O125" s="154"/>
      <c r="P125" s="156"/>
      <c r="Q125" s="155"/>
    </row>
    <row r="126" spans="1:19" x14ac:dyDescent="0.3">
      <c r="A126" s="43" t="s">
        <v>106</v>
      </c>
      <c r="B126" s="105">
        <v>23</v>
      </c>
      <c r="C126" s="44"/>
      <c r="D126" s="45"/>
      <c r="E126" s="45"/>
      <c r="F126" s="45"/>
      <c r="G126" s="71"/>
      <c r="H126" s="71"/>
      <c r="I126" s="72">
        <v>0</v>
      </c>
      <c r="J126" s="46"/>
      <c r="K126" s="44"/>
      <c r="L126" s="44"/>
      <c r="M126" s="154"/>
      <c r="N126" s="155"/>
      <c r="O126" s="154"/>
      <c r="P126" s="156"/>
      <c r="Q126" s="155"/>
    </row>
    <row r="127" spans="1:19" x14ac:dyDescent="0.3">
      <c r="A127" s="43" t="s">
        <v>106</v>
      </c>
      <c r="B127" s="105">
        <v>24</v>
      </c>
      <c r="C127" s="44"/>
      <c r="D127" s="45"/>
      <c r="E127" s="45"/>
      <c r="F127" s="45"/>
      <c r="G127" s="71"/>
      <c r="H127" s="71"/>
      <c r="I127" s="72">
        <v>0</v>
      </c>
      <c r="J127" s="46"/>
      <c r="K127" s="44"/>
      <c r="L127" s="44"/>
      <c r="M127" s="154"/>
      <c r="N127" s="155"/>
      <c r="O127" s="154"/>
      <c r="P127" s="156"/>
      <c r="Q127" s="155"/>
    </row>
    <row r="128" spans="1:19" x14ac:dyDescent="0.3">
      <c r="A128" s="43" t="s">
        <v>106</v>
      </c>
      <c r="B128" s="105">
        <v>25</v>
      </c>
      <c r="C128" s="44"/>
      <c r="D128" s="45"/>
      <c r="E128" s="45"/>
      <c r="F128" s="45"/>
      <c r="G128" s="71"/>
      <c r="H128" s="71"/>
      <c r="I128" s="72">
        <v>0</v>
      </c>
      <c r="J128" s="46"/>
      <c r="K128" s="44"/>
      <c r="L128" s="44"/>
      <c r="M128" s="154"/>
      <c r="N128" s="155"/>
      <c r="O128" s="154"/>
      <c r="P128" s="156"/>
      <c r="Q128" s="155"/>
    </row>
    <row r="129" spans="1:17" x14ac:dyDescent="0.3">
      <c r="A129" s="43" t="s">
        <v>106</v>
      </c>
      <c r="B129" s="105">
        <v>26</v>
      </c>
      <c r="C129" s="44"/>
      <c r="D129" s="45"/>
      <c r="E129" s="45"/>
      <c r="F129" s="45"/>
      <c r="G129" s="71"/>
      <c r="H129" s="71"/>
      <c r="I129" s="72">
        <v>0</v>
      </c>
      <c r="J129" s="46"/>
      <c r="K129" s="44"/>
      <c r="L129" s="44"/>
      <c r="M129" s="154"/>
      <c r="N129" s="155"/>
      <c r="O129" s="154"/>
      <c r="P129" s="156"/>
      <c r="Q129" s="155"/>
    </row>
    <row r="130" spans="1:17" x14ac:dyDescent="0.3">
      <c r="A130" s="43" t="s">
        <v>106</v>
      </c>
      <c r="B130" s="105">
        <v>27</v>
      </c>
      <c r="C130" s="44"/>
      <c r="D130" s="45"/>
      <c r="E130" s="45"/>
      <c r="F130" s="45"/>
      <c r="G130" s="71"/>
      <c r="H130" s="71"/>
      <c r="I130" s="72">
        <v>0</v>
      </c>
      <c r="J130" s="46"/>
      <c r="K130" s="44"/>
      <c r="L130" s="44"/>
      <c r="M130" s="154"/>
      <c r="N130" s="155"/>
      <c r="O130" s="154"/>
      <c r="P130" s="156"/>
      <c r="Q130" s="155"/>
    </row>
    <row r="131" spans="1:17" x14ac:dyDescent="0.3">
      <c r="A131" s="43" t="s">
        <v>106</v>
      </c>
      <c r="B131" s="105">
        <v>28</v>
      </c>
      <c r="C131" s="44"/>
      <c r="D131" s="45"/>
      <c r="E131" s="45"/>
      <c r="F131" s="45"/>
      <c r="G131" s="71"/>
      <c r="H131" s="71"/>
      <c r="I131" s="72">
        <v>0</v>
      </c>
      <c r="J131" s="46"/>
      <c r="K131" s="44"/>
      <c r="L131" s="44"/>
      <c r="M131" s="154"/>
      <c r="N131" s="155"/>
      <c r="O131" s="154"/>
      <c r="P131" s="156"/>
      <c r="Q131" s="155"/>
    </row>
    <row r="132" spans="1:17" x14ac:dyDescent="0.3">
      <c r="A132" s="43" t="s">
        <v>106</v>
      </c>
      <c r="B132" s="105">
        <v>29</v>
      </c>
      <c r="C132" s="44"/>
      <c r="D132" s="45"/>
      <c r="E132" s="45"/>
      <c r="F132" s="45"/>
      <c r="G132" s="71"/>
      <c r="H132" s="71"/>
      <c r="I132" s="72">
        <v>0</v>
      </c>
      <c r="J132" s="46"/>
      <c r="K132" s="44"/>
      <c r="L132" s="44"/>
      <c r="M132" s="154"/>
      <c r="N132" s="155"/>
      <c r="O132" s="154"/>
      <c r="P132" s="156"/>
      <c r="Q132" s="155"/>
    </row>
    <row r="133" spans="1:17" x14ac:dyDescent="0.3">
      <c r="A133" s="43" t="s">
        <v>106</v>
      </c>
      <c r="B133" s="105">
        <v>30</v>
      </c>
      <c r="C133" s="44"/>
      <c r="D133" s="45"/>
      <c r="E133" s="45"/>
      <c r="F133" s="45"/>
      <c r="G133" s="71"/>
      <c r="H133" s="71"/>
      <c r="I133" s="72">
        <v>0</v>
      </c>
      <c r="J133" s="46"/>
      <c r="K133" s="44"/>
      <c r="L133" s="44"/>
      <c r="M133" s="154"/>
      <c r="N133" s="155"/>
      <c r="O133" s="154"/>
      <c r="P133" s="156"/>
      <c r="Q133" s="155"/>
    </row>
    <row r="134" spans="1:17" x14ac:dyDescent="0.3">
      <c r="A134" s="43" t="s">
        <v>106</v>
      </c>
      <c r="B134" s="105">
        <v>31</v>
      </c>
      <c r="C134" s="44"/>
      <c r="D134" s="45"/>
      <c r="E134" s="45"/>
      <c r="F134" s="45"/>
      <c r="G134" s="71"/>
      <c r="H134" s="71"/>
      <c r="I134" s="72">
        <v>0</v>
      </c>
      <c r="J134" s="46"/>
      <c r="K134" s="44"/>
      <c r="L134" s="44"/>
      <c r="M134" s="154"/>
      <c r="N134" s="155"/>
      <c r="O134" s="154"/>
      <c r="P134" s="156"/>
      <c r="Q134" s="155"/>
    </row>
    <row r="135" spans="1:17" x14ac:dyDescent="0.3">
      <c r="A135" s="43" t="s">
        <v>106</v>
      </c>
      <c r="B135" s="105">
        <v>32</v>
      </c>
      <c r="C135" s="44"/>
      <c r="D135" s="45"/>
      <c r="E135" s="45"/>
      <c r="F135" s="45"/>
      <c r="G135" s="71"/>
      <c r="H135" s="71"/>
      <c r="I135" s="72">
        <v>0</v>
      </c>
      <c r="J135" s="46"/>
      <c r="K135" s="44"/>
      <c r="L135" s="44"/>
      <c r="M135" s="154"/>
      <c r="N135" s="155"/>
      <c r="O135" s="154"/>
      <c r="P135" s="156"/>
      <c r="Q135" s="155"/>
    </row>
    <row r="136" spans="1:17" x14ac:dyDescent="0.3">
      <c r="A136" s="43" t="s">
        <v>106</v>
      </c>
      <c r="B136" s="105">
        <v>33</v>
      </c>
      <c r="C136" s="44"/>
      <c r="D136" s="45"/>
      <c r="E136" s="45"/>
      <c r="F136" s="45"/>
      <c r="G136" s="71"/>
      <c r="H136" s="71"/>
      <c r="I136" s="72">
        <v>0</v>
      </c>
      <c r="J136" s="46"/>
      <c r="K136" s="44"/>
      <c r="L136" s="44"/>
      <c r="M136" s="154"/>
      <c r="N136" s="155"/>
      <c r="O136" s="154"/>
      <c r="P136" s="156"/>
      <c r="Q136" s="155"/>
    </row>
    <row r="137" spans="1:17" x14ac:dyDescent="0.3">
      <c r="A137" s="43" t="s">
        <v>106</v>
      </c>
      <c r="B137" s="105">
        <v>34</v>
      </c>
      <c r="C137" s="44"/>
      <c r="D137" s="45"/>
      <c r="E137" s="45"/>
      <c r="F137" s="45"/>
      <c r="G137" s="71"/>
      <c r="H137" s="71"/>
      <c r="I137" s="72">
        <v>0</v>
      </c>
      <c r="J137" s="46"/>
      <c r="K137" s="44"/>
      <c r="L137" s="44"/>
      <c r="M137" s="154"/>
      <c r="N137" s="155"/>
      <c r="O137" s="154"/>
      <c r="P137" s="156"/>
      <c r="Q137" s="155"/>
    </row>
    <row r="138" spans="1:17" x14ac:dyDescent="0.3">
      <c r="A138" s="43" t="s">
        <v>106</v>
      </c>
      <c r="B138" s="105">
        <v>35</v>
      </c>
      <c r="C138" s="44"/>
      <c r="D138" s="45"/>
      <c r="E138" s="45"/>
      <c r="F138" s="45"/>
      <c r="G138" s="71"/>
      <c r="H138" s="71"/>
      <c r="I138" s="72">
        <v>0</v>
      </c>
      <c r="J138" s="46"/>
      <c r="K138" s="44"/>
      <c r="L138" s="44"/>
      <c r="M138" s="154"/>
      <c r="N138" s="155"/>
      <c r="O138" s="154"/>
      <c r="P138" s="156"/>
      <c r="Q138" s="155"/>
    </row>
    <row r="139" spans="1:17" x14ac:dyDescent="0.3">
      <c r="A139" s="43" t="s">
        <v>106</v>
      </c>
      <c r="B139" s="105">
        <v>36</v>
      </c>
      <c r="C139" s="44"/>
      <c r="D139" s="45"/>
      <c r="E139" s="45"/>
      <c r="F139" s="45"/>
      <c r="G139" s="71"/>
      <c r="H139" s="71"/>
      <c r="I139" s="72">
        <v>0</v>
      </c>
      <c r="J139" s="46"/>
      <c r="K139" s="44"/>
      <c r="L139" s="44"/>
      <c r="M139" s="154"/>
      <c r="N139" s="155"/>
      <c r="O139" s="154"/>
      <c r="P139" s="156"/>
      <c r="Q139" s="155"/>
    </row>
    <row r="140" spans="1:17" x14ac:dyDescent="0.3">
      <c r="A140" s="43" t="s">
        <v>106</v>
      </c>
      <c r="B140" s="105">
        <v>37</v>
      </c>
      <c r="C140" s="44"/>
      <c r="D140" s="45"/>
      <c r="E140" s="45"/>
      <c r="F140" s="45"/>
      <c r="G140" s="71"/>
      <c r="H140" s="71"/>
      <c r="I140" s="72">
        <v>0</v>
      </c>
      <c r="J140" s="46"/>
      <c r="K140" s="44"/>
      <c r="L140" s="44"/>
      <c r="M140" s="154"/>
      <c r="N140" s="155"/>
      <c r="O140" s="154"/>
      <c r="P140" s="156"/>
      <c r="Q140" s="155"/>
    </row>
    <row r="141" spans="1:17" x14ac:dyDescent="0.3">
      <c r="A141" s="43" t="s">
        <v>106</v>
      </c>
      <c r="B141" s="105">
        <v>38</v>
      </c>
      <c r="C141" s="44"/>
      <c r="D141" s="45"/>
      <c r="E141" s="45"/>
      <c r="F141" s="45"/>
      <c r="G141" s="71"/>
      <c r="H141" s="71"/>
      <c r="I141" s="72">
        <v>0</v>
      </c>
      <c r="J141" s="46"/>
      <c r="K141" s="44"/>
      <c r="L141" s="44"/>
      <c r="M141" s="154"/>
      <c r="N141" s="155"/>
      <c r="O141" s="154"/>
      <c r="P141" s="156"/>
      <c r="Q141" s="155"/>
    </row>
    <row r="142" spans="1:17" x14ac:dyDescent="0.3">
      <c r="A142" s="43" t="s">
        <v>106</v>
      </c>
      <c r="B142" s="105">
        <v>39</v>
      </c>
      <c r="C142" s="44"/>
      <c r="D142" s="45"/>
      <c r="E142" s="45"/>
      <c r="F142" s="45"/>
      <c r="G142" s="71"/>
      <c r="H142" s="71"/>
      <c r="I142" s="72">
        <v>0</v>
      </c>
      <c r="J142" s="46"/>
      <c r="K142" s="44"/>
      <c r="L142" s="44"/>
      <c r="M142" s="154"/>
      <c r="N142" s="155"/>
      <c r="O142" s="154"/>
      <c r="P142" s="156"/>
      <c r="Q142" s="155"/>
    </row>
    <row r="143" spans="1:17" x14ac:dyDescent="0.3">
      <c r="A143" s="43" t="s">
        <v>106</v>
      </c>
      <c r="B143" s="105">
        <v>40</v>
      </c>
      <c r="C143" s="44"/>
      <c r="D143" s="45"/>
      <c r="E143" s="45"/>
      <c r="F143" s="45"/>
      <c r="G143" s="71"/>
      <c r="H143" s="71"/>
      <c r="I143" s="72">
        <v>0</v>
      </c>
      <c r="J143" s="46"/>
      <c r="K143" s="44"/>
      <c r="L143" s="44"/>
      <c r="M143" s="154"/>
      <c r="N143" s="155"/>
      <c r="O143" s="154"/>
      <c r="P143" s="156"/>
      <c r="Q143" s="155"/>
    </row>
    <row r="144" spans="1:17" x14ac:dyDescent="0.3">
      <c r="A144" s="43" t="s">
        <v>106</v>
      </c>
      <c r="B144" s="105">
        <v>41</v>
      </c>
      <c r="C144" s="44"/>
      <c r="D144" s="45"/>
      <c r="E144" s="45"/>
      <c r="F144" s="45"/>
      <c r="G144" s="71"/>
      <c r="H144" s="71"/>
      <c r="I144" s="72">
        <v>0</v>
      </c>
      <c r="J144" s="46"/>
      <c r="K144" s="44"/>
      <c r="L144" s="44"/>
      <c r="M144" s="154"/>
      <c r="N144" s="155"/>
      <c r="O144" s="154"/>
      <c r="P144" s="156"/>
      <c r="Q144" s="155"/>
    </row>
    <row r="145" spans="1:17" x14ac:dyDescent="0.3">
      <c r="A145" s="43" t="s">
        <v>106</v>
      </c>
      <c r="B145" s="105">
        <v>42</v>
      </c>
      <c r="C145" s="44"/>
      <c r="D145" s="45"/>
      <c r="E145" s="45"/>
      <c r="F145" s="45"/>
      <c r="G145" s="71"/>
      <c r="H145" s="71"/>
      <c r="I145" s="72">
        <v>0</v>
      </c>
      <c r="J145" s="46"/>
      <c r="K145" s="44"/>
      <c r="L145" s="44"/>
      <c r="M145" s="154"/>
      <c r="N145" s="155"/>
      <c r="O145" s="154"/>
      <c r="P145" s="156"/>
      <c r="Q145" s="155"/>
    </row>
    <row r="146" spans="1:17" x14ac:dyDescent="0.3">
      <c r="A146" s="43" t="s">
        <v>106</v>
      </c>
      <c r="B146" s="105">
        <v>43</v>
      </c>
      <c r="C146" s="44"/>
      <c r="D146" s="45"/>
      <c r="E146" s="45"/>
      <c r="F146" s="45"/>
      <c r="G146" s="71"/>
      <c r="H146" s="71"/>
      <c r="I146" s="72">
        <v>0</v>
      </c>
      <c r="J146" s="46"/>
      <c r="K146" s="44"/>
      <c r="L146" s="44"/>
      <c r="M146" s="154"/>
      <c r="N146" s="155"/>
      <c r="O146" s="154"/>
      <c r="P146" s="156"/>
      <c r="Q146" s="155"/>
    </row>
    <row r="147" spans="1:17" x14ac:dyDescent="0.3">
      <c r="A147" s="43" t="s">
        <v>106</v>
      </c>
      <c r="B147" s="105">
        <v>44</v>
      </c>
      <c r="C147" s="44"/>
      <c r="D147" s="45"/>
      <c r="E147" s="45"/>
      <c r="F147" s="45"/>
      <c r="G147" s="71"/>
      <c r="H147" s="71"/>
      <c r="I147" s="72">
        <v>0</v>
      </c>
      <c r="J147" s="46"/>
      <c r="K147" s="44"/>
      <c r="L147" s="44"/>
      <c r="M147" s="154"/>
      <c r="N147" s="155"/>
      <c r="O147" s="154"/>
      <c r="P147" s="156"/>
      <c r="Q147" s="155"/>
    </row>
    <row r="148" spans="1:17" x14ac:dyDescent="0.3">
      <c r="A148" s="43" t="s">
        <v>106</v>
      </c>
      <c r="B148" s="105">
        <v>45</v>
      </c>
      <c r="C148" s="44"/>
      <c r="D148" s="45"/>
      <c r="E148" s="45"/>
      <c r="F148" s="45"/>
      <c r="G148" s="71"/>
      <c r="H148" s="71"/>
      <c r="I148" s="72">
        <v>0</v>
      </c>
      <c r="J148" s="46"/>
      <c r="K148" s="44"/>
      <c r="L148" s="44"/>
      <c r="M148" s="154"/>
      <c r="N148" s="155"/>
      <c r="O148" s="154"/>
      <c r="P148" s="156"/>
      <c r="Q148" s="155"/>
    </row>
    <row r="149" spans="1:17" x14ac:dyDescent="0.3">
      <c r="A149" s="43" t="s">
        <v>106</v>
      </c>
      <c r="B149" s="105">
        <v>46</v>
      </c>
      <c r="C149" s="44"/>
      <c r="D149" s="45"/>
      <c r="E149" s="45"/>
      <c r="F149" s="45"/>
      <c r="G149" s="71"/>
      <c r="H149" s="71"/>
      <c r="I149" s="72">
        <v>0</v>
      </c>
      <c r="J149" s="46"/>
      <c r="K149" s="44"/>
      <c r="L149" s="44"/>
      <c r="M149" s="154"/>
      <c r="N149" s="155"/>
      <c r="O149" s="154"/>
      <c r="P149" s="156"/>
      <c r="Q149" s="155"/>
    </row>
    <row r="150" spans="1:17" x14ac:dyDescent="0.3">
      <c r="A150" s="43" t="s">
        <v>106</v>
      </c>
      <c r="B150" s="105">
        <v>47</v>
      </c>
      <c r="C150" s="44"/>
      <c r="D150" s="45"/>
      <c r="E150" s="45"/>
      <c r="F150" s="45"/>
      <c r="G150" s="71"/>
      <c r="H150" s="71"/>
      <c r="I150" s="72">
        <v>0</v>
      </c>
      <c r="J150" s="46"/>
      <c r="K150" s="44"/>
      <c r="L150" s="44"/>
      <c r="M150" s="154"/>
      <c r="N150" s="155"/>
      <c r="O150" s="154"/>
      <c r="P150" s="156"/>
      <c r="Q150" s="155"/>
    </row>
    <row r="151" spans="1:17" x14ac:dyDescent="0.3">
      <c r="A151" s="43" t="s">
        <v>106</v>
      </c>
      <c r="B151" s="105">
        <v>48</v>
      </c>
      <c r="C151" s="44"/>
      <c r="D151" s="45"/>
      <c r="E151" s="45"/>
      <c r="F151" s="45"/>
      <c r="G151" s="71"/>
      <c r="H151" s="71"/>
      <c r="I151" s="72">
        <v>0</v>
      </c>
      <c r="J151" s="46"/>
      <c r="K151" s="44"/>
      <c r="L151" s="44"/>
      <c r="M151" s="154"/>
      <c r="N151" s="155"/>
      <c r="O151" s="154"/>
      <c r="P151" s="156"/>
      <c r="Q151" s="155"/>
    </row>
    <row r="152" spans="1:17" x14ac:dyDescent="0.3">
      <c r="A152" s="43" t="s">
        <v>106</v>
      </c>
      <c r="B152" s="105">
        <v>49</v>
      </c>
      <c r="C152" s="44"/>
      <c r="D152" s="45"/>
      <c r="E152" s="45"/>
      <c r="F152" s="45"/>
      <c r="G152" s="71"/>
      <c r="H152" s="71"/>
      <c r="I152" s="72">
        <v>0</v>
      </c>
      <c r="J152" s="46"/>
      <c r="K152" s="44"/>
      <c r="L152" s="44"/>
      <c r="M152" s="154"/>
      <c r="N152" s="155"/>
      <c r="O152" s="154"/>
      <c r="P152" s="156"/>
      <c r="Q152" s="155"/>
    </row>
    <row r="153" spans="1:17" x14ac:dyDescent="0.3">
      <c r="A153" s="43" t="s">
        <v>106</v>
      </c>
      <c r="B153" s="105">
        <v>50</v>
      </c>
      <c r="C153" s="44"/>
      <c r="D153" s="45"/>
      <c r="E153" s="45"/>
      <c r="F153" s="45"/>
      <c r="G153" s="71"/>
      <c r="H153" s="71"/>
      <c r="I153" s="72">
        <v>0</v>
      </c>
      <c r="J153" s="46"/>
      <c r="K153" s="44"/>
      <c r="L153" s="44"/>
      <c r="M153" s="154"/>
      <c r="N153" s="155"/>
      <c r="O153" s="154"/>
      <c r="P153" s="156"/>
      <c r="Q153" s="155"/>
    </row>
    <row r="154" spans="1:17" x14ac:dyDescent="0.3">
      <c r="A154" s="43" t="s">
        <v>106</v>
      </c>
      <c r="B154" s="105">
        <v>51</v>
      </c>
      <c r="C154" s="44"/>
      <c r="D154" s="45"/>
      <c r="E154" s="45"/>
      <c r="F154" s="45"/>
      <c r="G154" s="71"/>
      <c r="H154" s="71"/>
      <c r="I154" s="72">
        <v>0</v>
      </c>
      <c r="J154" s="46"/>
      <c r="K154" s="44"/>
      <c r="L154" s="44"/>
      <c r="M154" s="154"/>
      <c r="N154" s="155"/>
      <c r="O154" s="154"/>
      <c r="P154" s="156"/>
      <c r="Q154" s="155"/>
    </row>
    <row r="155" spans="1:17" x14ac:dyDescent="0.3">
      <c r="A155" s="43" t="s">
        <v>106</v>
      </c>
      <c r="B155" s="105">
        <v>52</v>
      </c>
      <c r="C155" s="44"/>
      <c r="D155" s="45"/>
      <c r="E155" s="45"/>
      <c r="F155" s="45"/>
      <c r="G155" s="71"/>
      <c r="H155" s="71"/>
      <c r="I155" s="72">
        <v>0</v>
      </c>
      <c r="J155" s="46"/>
      <c r="K155" s="44"/>
      <c r="L155" s="44"/>
      <c r="M155" s="154"/>
      <c r="N155" s="155"/>
      <c r="O155" s="154"/>
      <c r="P155" s="156"/>
      <c r="Q155" s="155"/>
    </row>
    <row r="156" spans="1:17" x14ac:dyDescent="0.3">
      <c r="A156" s="43" t="s">
        <v>106</v>
      </c>
      <c r="B156" s="105">
        <v>53</v>
      </c>
      <c r="C156" s="44"/>
      <c r="D156" s="45"/>
      <c r="E156" s="45"/>
      <c r="F156" s="45"/>
      <c r="G156" s="71"/>
      <c r="H156" s="71"/>
      <c r="I156" s="72">
        <v>0</v>
      </c>
      <c r="J156" s="46"/>
      <c r="K156" s="44"/>
      <c r="L156" s="44"/>
      <c r="M156" s="48"/>
      <c r="N156" s="49"/>
      <c r="O156" s="48"/>
      <c r="P156" s="73"/>
      <c r="Q156" s="49"/>
    </row>
    <row r="157" spans="1:17" x14ac:dyDescent="0.3">
      <c r="A157" s="43" t="s">
        <v>106</v>
      </c>
      <c r="B157" s="105">
        <v>54</v>
      </c>
      <c r="C157" s="44"/>
      <c r="D157" s="45"/>
      <c r="E157" s="45"/>
      <c r="F157" s="45"/>
      <c r="G157" s="71"/>
      <c r="H157" s="71"/>
      <c r="I157" s="72">
        <v>0</v>
      </c>
      <c r="J157" s="46"/>
      <c r="K157" s="44"/>
      <c r="L157" s="44"/>
      <c r="M157" s="48"/>
      <c r="N157" s="49"/>
      <c r="O157" s="48"/>
      <c r="P157" s="73"/>
      <c r="Q157" s="49"/>
    </row>
    <row r="158" spans="1:17" x14ac:dyDescent="0.3">
      <c r="A158" s="43" t="s">
        <v>106</v>
      </c>
      <c r="B158" s="105">
        <v>55</v>
      </c>
      <c r="C158" s="44"/>
      <c r="D158" s="45"/>
      <c r="E158" s="45"/>
      <c r="F158" s="45"/>
      <c r="G158" s="71"/>
      <c r="H158" s="71"/>
      <c r="I158" s="72">
        <v>0</v>
      </c>
      <c r="J158" s="46"/>
      <c r="K158" s="44"/>
      <c r="L158" s="44"/>
      <c r="M158" s="48"/>
      <c r="N158" s="49"/>
      <c r="O158" s="48"/>
      <c r="P158" s="73"/>
      <c r="Q158" s="49"/>
    </row>
    <row r="159" spans="1:17" x14ac:dyDescent="0.3">
      <c r="A159" s="43" t="s">
        <v>106</v>
      </c>
      <c r="B159" s="105">
        <v>56</v>
      </c>
      <c r="C159" s="44"/>
      <c r="D159" s="45"/>
      <c r="E159" s="45"/>
      <c r="F159" s="45"/>
      <c r="G159" s="71"/>
      <c r="H159" s="71"/>
      <c r="I159" s="72">
        <v>0</v>
      </c>
      <c r="J159" s="46"/>
      <c r="K159" s="44"/>
      <c r="L159" s="44"/>
      <c r="M159" s="48"/>
      <c r="N159" s="49"/>
      <c r="O159" s="48"/>
      <c r="P159" s="73"/>
      <c r="Q159" s="49"/>
    </row>
    <row r="160" spans="1:17" x14ac:dyDescent="0.3">
      <c r="A160" s="43" t="s">
        <v>106</v>
      </c>
      <c r="B160" s="105">
        <v>57</v>
      </c>
      <c r="C160" s="44"/>
      <c r="D160" s="45"/>
      <c r="E160" s="45"/>
      <c r="F160" s="45"/>
      <c r="G160" s="71"/>
      <c r="H160" s="71"/>
      <c r="I160" s="72">
        <v>0</v>
      </c>
      <c r="J160" s="46"/>
      <c r="K160" s="44"/>
      <c r="L160" s="44"/>
      <c r="M160" s="48"/>
      <c r="N160" s="49"/>
      <c r="O160" s="48"/>
      <c r="P160" s="73"/>
      <c r="Q160" s="49"/>
    </row>
    <row r="161" spans="1:17" x14ac:dyDescent="0.3">
      <c r="A161" s="43" t="s">
        <v>106</v>
      </c>
      <c r="B161" s="105">
        <v>58</v>
      </c>
      <c r="C161" s="44"/>
      <c r="D161" s="45"/>
      <c r="E161" s="45"/>
      <c r="F161" s="45"/>
      <c r="G161" s="71"/>
      <c r="H161" s="71"/>
      <c r="I161" s="72">
        <v>0</v>
      </c>
      <c r="J161" s="46"/>
      <c r="K161" s="44"/>
      <c r="L161" s="44"/>
      <c r="M161" s="48"/>
      <c r="N161" s="49"/>
      <c r="O161" s="48"/>
      <c r="P161" s="73"/>
      <c r="Q161" s="49"/>
    </row>
    <row r="162" spans="1:17" x14ac:dyDescent="0.3">
      <c r="A162" s="43" t="s">
        <v>106</v>
      </c>
      <c r="B162" s="105">
        <v>59</v>
      </c>
      <c r="C162" s="44"/>
      <c r="D162" s="45"/>
      <c r="E162" s="45"/>
      <c r="F162" s="45"/>
      <c r="G162" s="71"/>
      <c r="H162" s="71"/>
      <c r="I162" s="72">
        <v>0</v>
      </c>
      <c r="J162" s="46"/>
      <c r="K162" s="44"/>
      <c r="L162" s="44"/>
      <c r="M162" s="48"/>
      <c r="N162" s="49"/>
      <c r="O162" s="48"/>
      <c r="P162" s="73"/>
      <c r="Q162" s="49"/>
    </row>
    <row r="163" spans="1:17" x14ac:dyDescent="0.3">
      <c r="A163" s="43" t="s">
        <v>106</v>
      </c>
      <c r="B163" s="105">
        <v>60</v>
      </c>
      <c r="C163" s="44"/>
      <c r="D163" s="45"/>
      <c r="E163" s="45"/>
      <c r="F163" s="45"/>
      <c r="G163" s="71"/>
      <c r="H163" s="71"/>
      <c r="I163" s="72">
        <v>0</v>
      </c>
      <c r="J163" s="46"/>
      <c r="K163" s="44"/>
      <c r="L163" s="44"/>
      <c r="M163" s="48"/>
      <c r="N163" s="49"/>
      <c r="O163" s="48"/>
      <c r="P163" s="73"/>
      <c r="Q163" s="49"/>
    </row>
    <row r="164" spans="1:17" x14ac:dyDescent="0.3">
      <c r="A164" s="43" t="s">
        <v>106</v>
      </c>
      <c r="B164" s="105">
        <v>61</v>
      </c>
      <c r="C164" s="44"/>
      <c r="D164" s="45"/>
      <c r="E164" s="45"/>
      <c r="F164" s="45"/>
      <c r="G164" s="71"/>
      <c r="H164" s="71"/>
      <c r="I164" s="72">
        <v>0</v>
      </c>
      <c r="J164" s="46"/>
      <c r="K164" s="44"/>
      <c r="L164" s="44"/>
      <c r="M164" s="48"/>
      <c r="N164" s="49"/>
      <c r="O164" s="48"/>
      <c r="P164" s="73"/>
      <c r="Q164" s="49"/>
    </row>
    <row r="165" spans="1:17" x14ac:dyDescent="0.3">
      <c r="A165" s="43" t="s">
        <v>106</v>
      </c>
      <c r="B165" s="105">
        <v>62</v>
      </c>
      <c r="C165" s="44"/>
      <c r="D165" s="45"/>
      <c r="E165" s="45"/>
      <c r="F165" s="45"/>
      <c r="G165" s="71"/>
      <c r="H165" s="71"/>
      <c r="I165" s="72">
        <v>0</v>
      </c>
      <c r="J165" s="46"/>
      <c r="K165" s="44"/>
      <c r="L165" s="44"/>
      <c r="M165" s="48"/>
      <c r="N165" s="49"/>
      <c r="O165" s="48"/>
      <c r="P165" s="73"/>
      <c r="Q165" s="49"/>
    </row>
    <row r="166" spans="1:17" x14ac:dyDescent="0.3">
      <c r="A166" s="43" t="s">
        <v>106</v>
      </c>
      <c r="B166" s="105">
        <v>63</v>
      </c>
      <c r="C166" s="44"/>
      <c r="D166" s="45"/>
      <c r="E166" s="45"/>
      <c r="F166" s="45"/>
      <c r="G166" s="71"/>
      <c r="H166" s="71"/>
      <c r="I166" s="72">
        <v>0</v>
      </c>
      <c r="J166" s="46"/>
      <c r="K166" s="44"/>
      <c r="L166" s="44"/>
      <c r="M166" s="48"/>
      <c r="N166" s="49"/>
      <c r="O166" s="48"/>
      <c r="P166" s="73"/>
      <c r="Q166" s="49"/>
    </row>
    <row r="167" spans="1:17" x14ac:dyDescent="0.3">
      <c r="A167" s="43" t="s">
        <v>106</v>
      </c>
      <c r="B167" s="105">
        <v>64</v>
      </c>
      <c r="C167" s="44"/>
      <c r="D167" s="45"/>
      <c r="E167" s="45"/>
      <c r="F167" s="45"/>
      <c r="G167" s="71"/>
      <c r="H167" s="71"/>
      <c r="I167" s="72">
        <v>0</v>
      </c>
      <c r="J167" s="46"/>
      <c r="K167" s="44"/>
      <c r="L167" s="44"/>
      <c r="M167" s="48"/>
      <c r="N167" s="49"/>
      <c r="O167" s="48"/>
      <c r="P167" s="73"/>
      <c r="Q167" s="49"/>
    </row>
    <row r="168" spans="1:17" x14ac:dyDescent="0.3">
      <c r="A168" s="43" t="s">
        <v>106</v>
      </c>
      <c r="B168" s="105">
        <v>65</v>
      </c>
      <c r="C168" s="44"/>
      <c r="D168" s="45"/>
      <c r="E168" s="45"/>
      <c r="F168" s="45"/>
      <c r="G168" s="71"/>
      <c r="H168" s="71"/>
      <c r="I168" s="72">
        <v>0</v>
      </c>
      <c r="J168" s="46"/>
      <c r="K168" s="44"/>
      <c r="L168" s="44"/>
      <c r="M168" s="48"/>
      <c r="N168" s="49"/>
      <c r="O168" s="48"/>
      <c r="P168" s="73"/>
      <c r="Q168" s="49"/>
    </row>
    <row r="169" spans="1:17" x14ac:dyDescent="0.3">
      <c r="A169" s="43" t="s">
        <v>106</v>
      </c>
      <c r="B169" s="105">
        <v>66</v>
      </c>
      <c r="C169" s="44"/>
      <c r="D169" s="45"/>
      <c r="E169" s="45"/>
      <c r="F169" s="45"/>
      <c r="G169" s="71"/>
      <c r="H169" s="71"/>
      <c r="I169" s="72">
        <v>0</v>
      </c>
      <c r="J169" s="46"/>
      <c r="K169" s="44"/>
      <c r="L169" s="44"/>
      <c r="M169" s="48"/>
      <c r="N169" s="49"/>
      <c r="O169" s="48"/>
      <c r="P169" s="73"/>
      <c r="Q169" s="49"/>
    </row>
    <row r="170" spans="1:17" x14ac:dyDescent="0.3">
      <c r="A170" s="43" t="s">
        <v>106</v>
      </c>
      <c r="B170" s="105">
        <v>67</v>
      </c>
      <c r="C170" s="44"/>
      <c r="D170" s="45"/>
      <c r="E170" s="45"/>
      <c r="F170" s="45"/>
      <c r="G170" s="71"/>
      <c r="H170" s="71"/>
      <c r="I170" s="72">
        <v>0</v>
      </c>
      <c r="J170" s="46"/>
      <c r="K170" s="44"/>
      <c r="L170" s="44"/>
      <c r="M170" s="48"/>
      <c r="N170" s="49"/>
      <c r="O170" s="48"/>
      <c r="P170" s="73"/>
      <c r="Q170" s="49"/>
    </row>
    <row r="171" spans="1:17" x14ac:dyDescent="0.3">
      <c r="A171" s="43" t="s">
        <v>106</v>
      </c>
      <c r="B171" s="105">
        <v>68</v>
      </c>
      <c r="C171" s="44"/>
      <c r="D171" s="45"/>
      <c r="E171" s="45"/>
      <c r="F171" s="45"/>
      <c r="G171" s="71"/>
      <c r="H171" s="71"/>
      <c r="I171" s="72">
        <v>0</v>
      </c>
      <c r="J171" s="46"/>
      <c r="K171" s="44"/>
      <c r="L171" s="44"/>
      <c r="M171" s="48"/>
      <c r="N171" s="49"/>
      <c r="O171" s="48"/>
      <c r="P171" s="73"/>
      <c r="Q171" s="49"/>
    </row>
    <row r="172" spans="1:17" x14ac:dyDescent="0.3">
      <c r="A172" s="43" t="s">
        <v>106</v>
      </c>
      <c r="B172" s="105">
        <v>69</v>
      </c>
      <c r="C172" s="44"/>
      <c r="D172" s="45"/>
      <c r="E172" s="45"/>
      <c r="F172" s="45"/>
      <c r="G172" s="71"/>
      <c r="H172" s="71"/>
      <c r="I172" s="72">
        <v>0</v>
      </c>
      <c r="J172" s="46"/>
      <c r="K172" s="44"/>
      <c r="L172" s="44"/>
      <c r="M172" s="48"/>
      <c r="N172" s="49"/>
      <c r="O172" s="48"/>
      <c r="P172" s="73"/>
      <c r="Q172" s="49"/>
    </row>
    <row r="173" spans="1:17" x14ac:dyDescent="0.3">
      <c r="A173" s="43" t="s">
        <v>106</v>
      </c>
      <c r="B173" s="105">
        <v>70</v>
      </c>
      <c r="C173" s="44"/>
      <c r="D173" s="45"/>
      <c r="E173" s="45"/>
      <c r="F173" s="45"/>
      <c r="G173" s="71"/>
      <c r="H173" s="71"/>
      <c r="I173" s="72">
        <v>0</v>
      </c>
      <c r="J173" s="46"/>
      <c r="K173" s="44"/>
      <c r="L173" s="44"/>
      <c r="M173" s="48"/>
      <c r="N173" s="49"/>
      <c r="O173" s="48"/>
      <c r="P173" s="73"/>
      <c r="Q173" s="49"/>
    </row>
    <row r="174" spans="1:17" x14ac:dyDescent="0.3">
      <c r="A174" s="43" t="s">
        <v>106</v>
      </c>
      <c r="B174" s="105">
        <v>71</v>
      </c>
      <c r="C174" s="44"/>
      <c r="D174" s="45"/>
      <c r="E174" s="45"/>
      <c r="F174" s="45"/>
      <c r="G174" s="71"/>
      <c r="H174" s="71"/>
      <c r="I174" s="72">
        <v>0</v>
      </c>
      <c r="J174" s="46"/>
      <c r="K174" s="44"/>
      <c r="L174" s="44"/>
      <c r="M174" s="48"/>
      <c r="N174" s="49"/>
      <c r="O174" s="48"/>
      <c r="P174" s="73"/>
      <c r="Q174" s="49"/>
    </row>
    <row r="175" spans="1:17" x14ac:dyDescent="0.3">
      <c r="A175" s="43" t="s">
        <v>106</v>
      </c>
      <c r="B175" s="105">
        <v>72</v>
      </c>
      <c r="C175" s="44"/>
      <c r="D175" s="45"/>
      <c r="E175" s="45"/>
      <c r="F175" s="45"/>
      <c r="G175" s="71"/>
      <c r="H175" s="71"/>
      <c r="I175" s="72">
        <v>0</v>
      </c>
      <c r="J175" s="46"/>
      <c r="K175" s="44"/>
      <c r="L175" s="44"/>
      <c r="M175" s="48"/>
      <c r="N175" s="49"/>
      <c r="O175" s="48"/>
      <c r="P175" s="73"/>
      <c r="Q175" s="49"/>
    </row>
    <row r="176" spans="1:17" x14ac:dyDescent="0.3">
      <c r="A176" s="43" t="s">
        <v>106</v>
      </c>
      <c r="B176" s="105">
        <v>73</v>
      </c>
      <c r="C176" s="44"/>
      <c r="D176" s="45"/>
      <c r="E176" s="45"/>
      <c r="F176" s="45"/>
      <c r="G176" s="71"/>
      <c r="H176" s="71"/>
      <c r="I176" s="72">
        <v>0</v>
      </c>
      <c r="J176" s="46"/>
      <c r="K176" s="44"/>
      <c r="L176" s="44"/>
      <c r="M176" s="48"/>
      <c r="N176" s="49"/>
      <c r="O176" s="48"/>
      <c r="P176" s="73"/>
      <c r="Q176" s="49"/>
    </row>
    <row r="177" spans="1:17" x14ac:dyDescent="0.3">
      <c r="A177" s="43" t="s">
        <v>106</v>
      </c>
      <c r="B177" s="105">
        <v>74</v>
      </c>
      <c r="C177" s="44"/>
      <c r="D177" s="45"/>
      <c r="E177" s="45"/>
      <c r="F177" s="45"/>
      <c r="G177" s="71"/>
      <c r="H177" s="71"/>
      <c r="I177" s="72">
        <v>0</v>
      </c>
      <c r="J177" s="46"/>
      <c r="K177" s="44"/>
      <c r="L177" s="44"/>
      <c r="M177" s="48"/>
      <c r="N177" s="49"/>
      <c r="O177" s="48"/>
      <c r="P177" s="73"/>
      <c r="Q177" s="49"/>
    </row>
    <row r="178" spans="1:17" x14ac:dyDescent="0.3">
      <c r="A178" s="43" t="s">
        <v>106</v>
      </c>
      <c r="B178" s="105">
        <v>75</v>
      </c>
      <c r="C178" s="44"/>
      <c r="D178" s="45"/>
      <c r="E178" s="45"/>
      <c r="F178" s="45"/>
      <c r="G178" s="71"/>
      <c r="H178" s="71"/>
      <c r="I178" s="72">
        <v>0</v>
      </c>
      <c r="J178" s="46"/>
      <c r="K178" s="44"/>
      <c r="L178" s="44"/>
      <c r="M178" s="48"/>
      <c r="N178" s="49"/>
      <c r="O178" s="48"/>
      <c r="P178" s="73"/>
      <c r="Q178" s="49"/>
    </row>
    <row r="179" spans="1:17" x14ac:dyDescent="0.3">
      <c r="A179" s="43" t="s">
        <v>106</v>
      </c>
      <c r="B179" s="105">
        <v>76</v>
      </c>
      <c r="C179" s="44"/>
      <c r="D179" s="45"/>
      <c r="E179" s="45"/>
      <c r="F179" s="45"/>
      <c r="G179" s="71"/>
      <c r="H179" s="71"/>
      <c r="I179" s="72">
        <v>0</v>
      </c>
      <c r="J179" s="46"/>
      <c r="K179" s="44"/>
      <c r="L179" s="44"/>
      <c r="M179" s="48"/>
      <c r="N179" s="49"/>
      <c r="O179" s="48"/>
      <c r="P179" s="73"/>
      <c r="Q179" s="49"/>
    </row>
    <row r="180" spans="1:17" x14ac:dyDescent="0.3">
      <c r="A180" s="43" t="s">
        <v>106</v>
      </c>
      <c r="B180" s="105">
        <v>77</v>
      </c>
      <c r="C180" s="44"/>
      <c r="D180" s="45"/>
      <c r="E180" s="45"/>
      <c r="F180" s="45"/>
      <c r="G180" s="71"/>
      <c r="H180" s="71"/>
      <c r="I180" s="72">
        <v>0</v>
      </c>
      <c r="J180" s="46"/>
      <c r="K180" s="44"/>
      <c r="L180" s="44"/>
      <c r="M180" s="48"/>
      <c r="N180" s="49"/>
      <c r="O180" s="48"/>
      <c r="P180" s="73"/>
      <c r="Q180" s="49"/>
    </row>
    <row r="181" spans="1:17" x14ac:dyDescent="0.3">
      <c r="A181" s="43" t="s">
        <v>106</v>
      </c>
      <c r="B181" s="105">
        <v>78</v>
      </c>
      <c r="C181" s="44"/>
      <c r="D181" s="45"/>
      <c r="E181" s="45"/>
      <c r="F181" s="45"/>
      <c r="G181" s="71"/>
      <c r="H181" s="71"/>
      <c r="I181" s="72">
        <v>0</v>
      </c>
      <c r="J181" s="46"/>
      <c r="K181" s="44"/>
      <c r="L181" s="44"/>
      <c r="M181" s="48"/>
      <c r="N181" s="49"/>
      <c r="O181" s="48"/>
      <c r="P181" s="73"/>
      <c r="Q181" s="49"/>
    </row>
    <row r="182" spans="1:17" x14ac:dyDescent="0.3">
      <c r="A182" s="43" t="s">
        <v>106</v>
      </c>
      <c r="B182" s="105">
        <v>79</v>
      </c>
      <c r="C182" s="44"/>
      <c r="D182" s="45"/>
      <c r="E182" s="45"/>
      <c r="F182" s="45"/>
      <c r="G182" s="71"/>
      <c r="H182" s="71"/>
      <c r="I182" s="72">
        <v>0</v>
      </c>
      <c r="J182" s="46"/>
      <c r="K182" s="44"/>
      <c r="L182" s="44"/>
      <c r="M182" s="48"/>
      <c r="N182" s="49"/>
      <c r="O182" s="48"/>
      <c r="P182" s="73"/>
      <c r="Q182" s="49"/>
    </row>
    <row r="183" spans="1:17" x14ac:dyDescent="0.3">
      <c r="A183" s="43" t="s">
        <v>106</v>
      </c>
      <c r="B183" s="105">
        <v>80</v>
      </c>
      <c r="C183" s="44"/>
      <c r="D183" s="45"/>
      <c r="E183" s="45"/>
      <c r="F183" s="45"/>
      <c r="G183" s="71"/>
      <c r="H183" s="71"/>
      <c r="I183" s="72">
        <v>0</v>
      </c>
      <c r="J183" s="46"/>
      <c r="K183" s="44"/>
      <c r="L183" s="44"/>
      <c r="M183" s="48"/>
      <c r="N183" s="49"/>
      <c r="O183" s="48"/>
      <c r="P183" s="73"/>
      <c r="Q183" s="49"/>
    </row>
    <row r="184" spans="1:17" x14ac:dyDescent="0.3">
      <c r="A184" s="43" t="s">
        <v>106</v>
      </c>
      <c r="B184" s="105">
        <v>81</v>
      </c>
      <c r="C184" s="44"/>
      <c r="D184" s="45"/>
      <c r="E184" s="45"/>
      <c r="F184" s="45"/>
      <c r="G184" s="71"/>
      <c r="H184" s="71"/>
      <c r="I184" s="72">
        <v>0</v>
      </c>
      <c r="J184" s="46"/>
      <c r="K184" s="44"/>
      <c r="L184" s="44"/>
      <c r="M184" s="48"/>
      <c r="N184" s="49"/>
      <c r="O184" s="48"/>
      <c r="P184" s="73"/>
      <c r="Q184" s="49"/>
    </row>
    <row r="185" spans="1:17" x14ac:dyDescent="0.3">
      <c r="A185" s="43" t="s">
        <v>106</v>
      </c>
      <c r="B185" s="105">
        <v>82</v>
      </c>
      <c r="C185" s="44"/>
      <c r="D185" s="45"/>
      <c r="E185" s="45"/>
      <c r="F185" s="45"/>
      <c r="G185" s="71"/>
      <c r="H185" s="71"/>
      <c r="I185" s="72">
        <v>0</v>
      </c>
      <c r="J185" s="46"/>
      <c r="K185" s="44"/>
      <c r="L185" s="44"/>
      <c r="M185" s="48"/>
      <c r="N185" s="49"/>
      <c r="O185" s="48"/>
      <c r="P185" s="73"/>
      <c r="Q185" s="49"/>
    </row>
    <row r="186" spans="1:17" x14ac:dyDescent="0.3">
      <c r="A186" s="43" t="s">
        <v>106</v>
      </c>
      <c r="B186" s="105">
        <v>83</v>
      </c>
      <c r="C186" s="44"/>
      <c r="D186" s="45"/>
      <c r="E186" s="45"/>
      <c r="F186" s="45"/>
      <c r="G186" s="71"/>
      <c r="H186" s="71"/>
      <c r="I186" s="72">
        <v>0</v>
      </c>
      <c r="J186" s="46"/>
      <c r="K186" s="44"/>
      <c r="L186" s="44"/>
      <c r="M186" s="48"/>
      <c r="N186" s="49"/>
      <c r="O186" s="48"/>
      <c r="P186" s="73"/>
      <c r="Q186" s="49"/>
    </row>
    <row r="187" spans="1:17" x14ac:dyDescent="0.3">
      <c r="A187" s="43" t="s">
        <v>106</v>
      </c>
      <c r="B187" s="105">
        <v>84</v>
      </c>
      <c r="C187" s="44"/>
      <c r="D187" s="45"/>
      <c r="E187" s="45"/>
      <c r="F187" s="45"/>
      <c r="G187" s="71"/>
      <c r="H187" s="71"/>
      <c r="I187" s="72">
        <v>0</v>
      </c>
      <c r="J187" s="46"/>
      <c r="K187" s="44"/>
      <c r="L187" s="44"/>
      <c r="M187" s="48"/>
      <c r="N187" s="49"/>
      <c r="O187" s="48"/>
      <c r="P187" s="73"/>
      <c r="Q187" s="49"/>
    </row>
    <row r="188" spans="1:17" x14ac:dyDescent="0.3">
      <c r="A188" s="43" t="s">
        <v>106</v>
      </c>
      <c r="B188" s="105">
        <v>85</v>
      </c>
      <c r="C188" s="44"/>
      <c r="D188" s="45"/>
      <c r="E188" s="45"/>
      <c r="F188" s="45"/>
      <c r="G188" s="71"/>
      <c r="H188" s="71"/>
      <c r="I188" s="72">
        <v>0</v>
      </c>
      <c r="J188" s="46"/>
      <c r="K188" s="44"/>
      <c r="L188" s="44"/>
      <c r="M188" s="48"/>
      <c r="N188" s="49"/>
      <c r="O188" s="48"/>
      <c r="P188" s="73"/>
      <c r="Q188" s="49"/>
    </row>
    <row r="189" spans="1:17" x14ac:dyDescent="0.3">
      <c r="A189" s="43" t="s">
        <v>106</v>
      </c>
      <c r="B189" s="105">
        <v>86</v>
      </c>
      <c r="C189" s="44"/>
      <c r="D189" s="45"/>
      <c r="E189" s="45"/>
      <c r="F189" s="45"/>
      <c r="G189" s="71"/>
      <c r="H189" s="71"/>
      <c r="I189" s="72">
        <v>0</v>
      </c>
      <c r="J189" s="46"/>
      <c r="K189" s="44"/>
      <c r="L189" s="44"/>
      <c r="M189" s="48"/>
      <c r="N189" s="49"/>
      <c r="O189" s="48"/>
      <c r="P189" s="73"/>
      <c r="Q189" s="49"/>
    </row>
    <row r="190" spans="1:17" x14ac:dyDescent="0.3">
      <c r="A190" s="43" t="s">
        <v>106</v>
      </c>
      <c r="B190" s="105">
        <v>87</v>
      </c>
      <c r="C190" s="44"/>
      <c r="D190" s="45"/>
      <c r="E190" s="45"/>
      <c r="F190" s="45"/>
      <c r="G190" s="71"/>
      <c r="H190" s="71"/>
      <c r="I190" s="72">
        <v>0</v>
      </c>
      <c r="J190" s="46"/>
      <c r="K190" s="44"/>
      <c r="L190" s="44"/>
      <c r="M190" s="48"/>
      <c r="N190" s="49"/>
      <c r="O190" s="48"/>
      <c r="P190" s="73"/>
      <c r="Q190" s="49"/>
    </row>
    <row r="191" spans="1:17" x14ac:dyDescent="0.3">
      <c r="A191" s="43" t="s">
        <v>106</v>
      </c>
      <c r="B191" s="105">
        <v>88</v>
      </c>
      <c r="C191" s="44"/>
      <c r="D191" s="45"/>
      <c r="E191" s="45"/>
      <c r="F191" s="45"/>
      <c r="G191" s="71"/>
      <c r="H191" s="71"/>
      <c r="I191" s="72">
        <v>0</v>
      </c>
      <c r="J191" s="46"/>
      <c r="K191" s="44"/>
      <c r="L191" s="44"/>
      <c r="M191" s="48"/>
      <c r="N191" s="49"/>
      <c r="O191" s="48"/>
      <c r="P191" s="73"/>
      <c r="Q191" s="49"/>
    </row>
    <row r="192" spans="1:17" x14ac:dyDescent="0.3">
      <c r="A192" s="43" t="s">
        <v>106</v>
      </c>
      <c r="B192" s="105">
        <v>89</v>
      </c>
      <c r="C192" s="44"/>
      <c r="D192" s="45"/>
      <c r="E192" s="45"/>
      <c r="F192" s="45"/>
      <c r="G192" s="71"/>
      <c r="H192" s="71"/>
      <c r="I192" s="72">
        <v>0</v>
      </c>
      <c r="J192" s="46"/>
      <c r="K192" s="44"/>
      <c r="L192" s="44"/>
      <c r="M192" s="48"/>
      <c r="N192" s="49"/>
      <c r="O192" s="48"/>
      <c r="P192" s="73"/>
      <c r="Q192" s="49"/>
    </row>
    <row r="193" spans="1:17" x14ac:dyDescent="0.3">
      <c r="A193" s="43" t="s">
        <v>106</v>
      </c>
      <c r="B193" s="105">
        <v>90</v>
      </c>
      <c r="C193" s="44"/>
      <c r="D193" s="45"/>
      <c r="E193" s="45"/>
      <c r="F193" s="45"/>
      <c r="G193" s="71"/>
      <c r="H193" s="71"/>
      <c r="I193" s="72">
        <v>0</v>
      </c>
      <c r="J193" s="46"/>
      <c r="K193" s="44"/>
      <c r="L193" s="44"/>
      <c r="M193" s="48"/>
      <c r="N193" s="49"/>
      <c r="O193" s="48"/>
      <c r="P193" s="73"/>
      <c r="Q193" s="49"/>
    </row>
    <row r="194" spans="1:17" x14ac:dyDescent="0.3">
      <c r="A194" s="43" t="s">
        <v>106</v>
      </c>
      <c r="B194" s="105">
        <v>91</v>
      </c>
      <c r="C194" s="44"/>
      <c r="D194" s="45"/>
      <c r="E194" s="45"/>
      <c r="F194" s="45"/>
      <c r="G194" s="71"/>
      <c r="H194" s="71"/>
      <c r="I194" s="72">
        <v>0</v>
      </c>
      <c r="J194" s="46"/>
      <c r="K194" s="44"/>
      <c r="L194" s="44"/>
      <c r="M194" s="48"/>
      <c r="N194" s="49"/>
      <c r="O194" s="48"/>
      <c r="P194" s="73"/>
      <c r="Q194" s="49"/>
    </row>
    <row r="195" spans="1:17" x14ac:dyDescent="0.3">
      <c r="A195" s="43" t="s">
        <v>106</v>
      </c>
      <c r="B195" s="105">
        <v>92</v>
      </c>
      <c r="C195" s="44"/>
      <c r="D195" s="45"/>
      <c r="E195" s="45"/>
      <c r="F195" s="45"/>
      <c r="G195" s="71"/>
      <c r="H195" s="71"/>
      <c r="I195" s="72">
        <v>0</v>
      </c>
      <c r="J195" s="46"/>
      <c r="K195" s="44"/>
      <c r="L195" s="44"/>
      <c r="M195" s="48"/>
      <c r="N195" s="49"/>
      <c r="O195" s="48"/>
      <c r="P195" s="73"/>
      <c r="Q195" s="49"/>
    </row>
    <row r="196" spans="1:17" x14ac:dyDescent="0.3">
      <c r="A196" s="43" t="s">
        <v>106</v>
      </c>
      <c r="B196" s="105">
        <v>93</v>
      </c>
      <c r="C196" s="44"/>
      <c r="D196" s="45"/>
      <c r="E196" s="45"/>
      <c r="F196" s="45"/>
      <c r="G196" s="71"/>
      <c r="H196" s="71"/>
      <c r="I196" s="72">
        <v>0</v>
      </c>
      <c r="J196" s="46"/>
      <c r="K196" s="44"/>
      <c r="L196" s="44"/>
      <c r="M196" s="48"/>
      <c r="N196" s="49"/>
      <c r="O196" s="48"/>
      <c r="P196" s="73"/>
      <c r="Q196" s="49"/>
    </row>
    <row r="197" spans="1:17" x14ac:dyDescent="0.3">
      <c r="A197" s="43" t="s">
        <v>106</v>
      </c>
      <c r="B197" s="105">
        <v>94</v>
      </c>
      <c r="C197" s="44"/>
      <c r="D197" s="45"/>
      <c r="E197" s="45"/>
      <c r="F197" s="45"/>
      <c r="G197" s="71"/>
      <c r="H197" s="71"/>
      <c r="I197" s="72">
        <v>0</v>
      </c>
      <c r="J197" s="46"/>
      <c r="K197" s="44"/>
      <c r="L197" s="44"/>
      <c r="M197" s="48"/>
      <c r="N197" s="49"/>
      <c r="O197" s="48"/>
      <c r="P197" s="73"/>
      <c r="Q197" s="49"/>
    </row>
    <row r="198" spans="1:17" x14ac:dyDescent="0.3">
      <c r="A198" s="43" t="s">
        <v>106</v>
      </c>
      <c r="B198" s="105">
        <v>95</v>
      </c>
      <c r="C198" s="44"/>
      <c r="D198" s="45"/>
      <c r="E198" s="45"/>
      <c r="F198" s="45"/>
      <c r="G198" s="71"/>
      <c r="H198" s="71"/>
      <c r="I198" s="72">
        <v>0</v>
      </c>
      <c r="J198" s="46"/>
      <c r="K198" s="44"/>
      <c r="L198" s="44"/>
      <c r="M198" s="48"/>
      <c r="N198" s="49"/>
      <c r="O198" s="48"/>
      <c r="P198" s="73"/>
      <c r="Q198" s="49"/>
    </row>
    <row r="199" spans="1:17" x14ac:dyDescent="0.3">
      <c r="A199" s="43" t="s">
        <v>106</v>
      </c>
      <c r="B199" s="105">
        <v>96</v>
      </c>
      <c r="C199" s="44"/>
      <c r="D199" s="45"/>
      <c r="E199" s="45"/>
      <c r="F199" s="45"/>
      <c r="G199" s="71"/>
      <c r="H199" s="71"/>
      <c r="I199" s="72">
        <v>0</v>
      </c>
      <c r="J199" s="46"/>
      <c r="K199" s="44"/>
      <c r="L199" s="44"/>
      <c r="M199" s="48"/>
      <c r="N199" s="49"/>
      <c r="O199" s="48"/>
      <c r="P199" s="73"/>
      <c r="Q199" s="49"/>
    </row>
    <row r="200" spans="1:17" x14ac:dyDescent="0.3">
      <c r="A200" s="43" t="s">
        <v>106</v>
      </c>
      <c r="B200" s="105">
        <v>97</v>
      </c>
      <c r="C200" s="44"/>
      <c r="D200" s="45"/>
      <c r="E200" s="45"/>
      <c r="F200" s="45"/>
      <c r="G200" s="71"/>
      <c r="H200" s="71"/>
      <c r="I200" s="72">
        <v>0</v>
      </c>
      <c r="J200" s="46"/>
      <c r="K200" s="44"/>
      <c r="L200" s="44"/>
      <c r="M200" s="48"/>
      <c r="N200" s="49"/>
      <c r="O200" s="48"/>
      <c r="P200" s="73"/>
      <c r="Q200" s="49"/>
    </row>
    <row r="201" spans="1:17" x14ac:dyDescent="0.3">
      <c r="A201" s="43" t="s">
        <v>106</v>
      </c>
      <c r="B201" s="105">
        <v>98</v>
      </c>
      <c r="C201" s="44"/>
      <c r="D201" s="45"/>
      <c r="E201" s="45"/>
      <c r="F201" s="45"/>
      <c r="G201" s="71"/>
      <c r="H201" s="71"/>
      <c r="I201" s="72">
        <v>0</v>
      </c>
      <c r="J201" s="46"/>
      <c r="K201" s="44"/>
      <c r="L201" s="44"/>
      <c r="M201" s="48"/>
      <c r="N201" s="49"/>
      <c r="O201" s="48"/>
      <c r="P201" s="73"/>
      <c r="Q201" s="49"/>
    </row>
    <row r="202" spans="1:17" x14ac:dyDescent="0.3">
      <c r="A202" s="43" t="s">
        <v>106</v>
      </c>
      <c r="B202" s="105">
        <v>99</v>
      </c>
      <c r="C202" s="44"/>
      <c r="D202" s="45"/>
      <c r="E202" s="45"/>
      <c r="F202" s="45"/>
      <c r="G202" s="71"/>
      <c r="H202" s="71"/>
      <c r="I202" s="72">
        <v>0</v>
      </c>
      <c r="J202" s="46"/>
      <c r="K202" s="44"/>
      <c r="L202" s="44"/>
      <c r="M202" s="48"/>
      <c r="N202" s="49"/>
      <c r="O202" s="48"/>
      <c r="P202" s="73"/>
      <c r="Q202" s="49"/>
    </row>
    <row r="203" spans="1:17" x14ac:dyDescent="0.3">
      <c r="A203" s="43" t="s">
        <v>106</v>
      </c>
      <c r="B203" s="105">
        <v>100</v>
      </c>
      <c r="C203" s="44"/>
      <c r="D203" s="45"/>
      <c r="E203" s="45"/>
      <c r="F203" s="45"/>
      <c r="G203" s="71"/>
      <c r="H203" s="71"/>
      <c r="I203" s="72">
        <v>0</v>
      </c>
      <c r="J203" s="46"/>
      <c r="K203" s="44"/>
      <c r="L203" s="44"/>
      <c r="M203" s="48"/>
      <c r="N203" s="49"/>
      <c r="O203" s="48"/>
      <c r="P203" s="73"/>
      <c r="Q203" s="49"/>
    </row>
    <row r="204" spans="1:17" x14ac:dyDescent="0.3">
      <c r="A204" s="43" t="s">
        <v>106</v>
      </c>
      <c r="B204" s="105">
        <v>101</v>
      </c>
      <c r="C204" s="44"/>
      <c r="D204" s="45"/>
      <c r="E204" s="45"/>
      <c r="F204" s="45"/>
      <c r="G204" s="71"/>
      <c r="H204" s="71"/>
      <c r="I204" s="72">
        <v>0</v>
      </c>
      <c r="J204" s="46"/>
      <c r="K204" s="44"/>
      <c r="L204" s="44"/>
      <c r="M204" s="154"/>
      <c r="N204" s="155"/>
      <c r="O204" s="154"/>
      <c r="P204" s="156"/>
      <c r="Q204" s="155"/>
    </row>
    <row r="205" spans="1:17" x14ac:dyDescent="0.3">
      <c r="A205" s="43" t="s">
        <v>106</v>
      </c>
      <c r="B205" s="105">
        <v>102</v>
      </c>
      <c r="C205" s="44"/>
      <c r="D205" s="45"/>
      <c r="E205" s="45"/>
      <c r="F205" s="45"/>
      <c r="G205" s="71"/>
      <c r="H205" s="71"/>
      <c r="I205" s="72">
        <v>0</v>
      </c>
      <c r="J205" s="46"/>
      <c r="K205" s="44"/>
      <c r="L205" s="44"/>
      <c r="M205" s="154"/>
      <c r="N205" s="155"/>
      <c r="O205" s="154"/>
      <c r="P205" s="156"/>
      <c r="Q205" s="155"/>
    </row>
    <row r="206" spans="1:17" x14ac:dyDescent="0.3">
      <c r="A206" s="43" t="s">
        <v>106</v>
      </c>
      <c r="B206" s="105">
        <v>103</v>
      </c>
      <c r="C206" s="44"/>
      <c r="D206" s="45"/>
      <c r="E206" s="45"/>
      <c r="F206" s="45"/>
      <c r="G206" s="71"/>
      <c r="H206" s="71"/>
      <c r="I206" s="72">
        <v>0</v>
      </c>
      <c r="J206" s="46"/>
      <c r="K206" s="44"/>
      <c r="L206" s="44"/>
      <c r="M206" s="154"/>
      <c r="N206" s="155"/>
      <c r="O206" s="154"/>
      <c r="P206" s="156"/>
      <c r="Q206" s="155"/>
    </row>
    <row r="207" spans="1:17" x14ac:dyDescent="0.3">
      <c r="A207" s="43" t="s">
        <v>106</v>
      </c>
      <c r="B207" s="105">
        <v>104</v>
      </c>
      <c r="C207" s="44"/>
      <c r="D207" s="45"/>
      <c r="E207" s="45"/>
      <c r="F207" s="45"/>
      <c r="G207" s="71"/>
      <c r="H207" s="71"/>
      <c r="I207" s="72">
        <v>0</v>
      </c>
      <c r="J207" s="46"/>
      <c r="K207" s="44"/>
      <c r="L207" s="44"/>
      <c r="M207" s="154"/>
      <c r="N207" s="155"/>
      <c r="O207" s="154"/>
      <c r="P207" s="156"/>
      <c r="Q207" s="155"/>
    </row>
    <row r="208" spans="1:17" x14ac:dyDescent="0.3">
      <c r="A208" s="43" t="s">
        <v>106</v>
      </c>
      <c r="B208" s="105">
        <v>105</v>
      </c>
      <c r="C208" s="44"/>
      <c r="D208" s="45"/>
      <c r="E208" s="45"/>
      <c r="F208" s="45"/>
      <c r="G208" s="71"/>
      <c r="H208" s="71"/>
      <c r="I208" s="72">
        <v>0</v>
      </c>
      <c r="J208" s="46"/>
      <c r="K208" s="44"/>
      <c r="L208" s="44"/>
      <c r="M208" s="48"/>
      <c r="N208" s="49"/>
      <c r="O208" s="48"/>
      <c r="P208" s="73"/>
      <c r="Q208" s="49"/>
    </row>
    <row r="209" spans="1:17" x14ac:dyDescent="0.3">
      <c r="A209" s="43" t="s">
        <v>106</v>
      </c>
      <c r="B209" s="105">
        <v>106</v>
      </c>
      <c r="C209" s="44"/>
      <c r="D209" s="45"/>
      <c r="E209" s="45"/>
      <c r="F209" s="45"/>
      <c r="G209" s="71"/>
      <c r="H209" s="71"/>
      <c r="I209" s="72">
        <v>0</v>
      </c>
      <c r="J209" s="46"/>
      <c r="K209" s="44"/>
      <c r="L209" s="44"/>
      <c r="M209" s="48"/>
      <c r="N209" s="49"/>
      <c r="O209" s="48"/>
      <c r="P209" s="73"/>
      <c r="Q209" s="49"/>
    </row>
    <row r="210" spans="1:17" x14ac:dyDescent="0.3">
      <c r="A210" s="43" t="s">
        <v>106</v>
      </c>
      <c r="B210" s="105">
        <v>107</v>
      </c>
      <c r="C210" s="44"/>
      <c r="D210" s="45"/>
      <c r="E210" s="45"/>
      <c r="F210" s="45"/>
      <c r="G210" s="71"/>
      <c r="H210" s="71"/>
      <c r="I210" s="72">
        <v>0</v>
      </c>
      <c r="J210" s="46"/>
      <c r="K210" s="44"/>
      <c r="L210" s="44"/>
      <c r="M210" s="154"/>
      <c r="N210" s="155"/>
      <c r="O210" s="154"/>
      <c r="P210" s="156"/>
      <c r="Q210" s="155"/>
    </row>
    <row r="211" spans="1:17" x14ac:dyDescent="0.3">
      <c r="A211" s="43" t="s">
        <v>106</v>
      </c>
      <c r="B211" s="105">
        <v>108</v>
      </c>
      <c r="C211" s="44"/>
      <c r="D211" s="45"/>
      <c r="E211" s="45"/>
      <c r="F211" s="45"/>
      <c r="G211" s="71"/>
      <c r="H211" s="71"/>
      <c r="I211" s="72">
        <v>0</v>
      </c>
      <c r="J211" s="46"/>
      <c r="K211" s="44"/>
      <c r="L211" s="44"/>
      <c r="M211" s="154"/>
      <c r="N211" s="155"/>
      <c r="O211" s="154"/>
      <c r="P211" s="156"/>
      <c r="Q211" s="155"/>
    </row>
    <row r="212" spans="1:17" x14ac:dyDescent="0.3">
      <c r="A212" s="43" t="s">
        <v>106</v>
      </c>
      <c r="B212" s="105">
        <v>109</v>
      </c>
      <c r="C212" s="44"/>
      <c r="D212" s="45"/>
      <c r="E212" s="45"/>
      <c r="F212" s="45"/>
      <c r="G212" s="71"/>
      <c r="H212" s="71"/>
      <c r="I212" s="72">
        <v>0</v>
      </c>
      <c r="J212" s="46"/>
      <c r="K212" s="44"/>
      <c r="L212" s="44"/>
      <c r="M212" s="154"/>
      <c r="N212" s="155"/>
      <c r="O212" s="154"/>
      <c r="P212" s="156"/>
      <c r="Q212" s="155"/>
    </row>
    <row r="213" spans="1:17" x14ac:dyDescent="0.3">
      <c r="A213" s="43" t="s">
        <v>106</v>
      </c>
      <c r="B213" s="105">
        <v>110</v>
      </c>
      <c r="C213" s="44"/>
      <c r="D213" s="45"/>
      <c r="E213" s="45"/>
      <c r="F213" s="45"/>
      <c r="G213" s="71"/>
      <c r="H213" s="71"/>
      <c r="I213" s="72">
        <v>0</v>
      </c>
      <c r="J213" s="46"/>
      <c r="K213" s="44"/>
      <c r="L213" s="44"/>
      <c r="M213" s="154"/>
      <c r="N213" s="155"/>
      <c r="O213" s="154"/>
      <c r="P213" s="156"/>
      <c r="Q213" s="155"/>
    </row>
    <row r="214" spans="1:17" x14ac:dyDescent="0.3">
      <c r="A214" s="43" t="s">
        <v>106</v>
      </c>
      <c r="B214" s="105">
        <v>111</v>
      </c>
      <c r="C214" s="44"/>
      <c r="D214" s="45"/>
      <c r="E214" s="45"/>
      <c r="F214" s="45"/>
      <c r="G214" s="71"/>
      <c r="H214" s="71"/>
      <c r="I214" s="72">
        <v>0</v>
      </c>
      <c r="J214" s="46"/>
      <c r="K214" s="44"/>
      <c r="L214" s="44"/>
      <c r="M214" s="154"/>
      <c r="N214" s="155"/>
      <c r="O214" s="154"/>
      <c r="P214" s="156"/>
      <c r="Q214" s="155"/>
    </row>
    <row r="215" spans="1:17" x14ac:dyDescent="0.3">
      <c r="A215" s="43" t="s">
        <v>106</v>
      </c>
      <c r="B215" s="105">
        <v>112</v>
      </c>
      <c r="C215" s="44"/>
      <c r="D215" s="45"/>
      <c r="E215" s="45"/>
      <c r="F215" s="45"/>
      <c r="G215" s="71"/>
      <c r="H215" s="71"/>
      <c r="I215" s="72">
        <v>0</v>
      </c>
      <c r="J215" s="46"/>
      <c r="K215" s="44"/>
      <c r="L215" s="44"/>
      <c r="M215" s="154"/>
      <c r="N215" s="155"/>
      <c r="O215" s="154"/>
      <c r="P215" s="156"/>
      <c r="Q215" s="155"/>
    </row>
    <row r="216" spans="1:17" x14ac:dyDescent="0.3">
      <c r="A216" s="43" t="s">
        <v>106</v>
      </c>
      <c r="B216" s="105">
        <v>113</v>
      </c>
      <c r="C216" s="44"/>
      <c r="D216" s="45"/>
      <c r="E216" s="45"/>
      <c r="F216" s="45"/>
      <c r="G216" s="71"/>
      <c r="H216" s="71"/>
      <c r="I216" s="72">
        <v>0</v>
      </c>
      <c r="J216" s="46"/>
      <c r="K216" s="44"/>
      <c r="L216" s="44"/>
      <c r="M216" s="154"/>
      <c r="N216" s="155"/>
      <c r="O216" s="154"/>
      <c r="P216" s="156"/>
      <c r="Q216" s="155"/>
    </row>
    <row r="217" spans="1:17" x14ac:dyDescent="0.3">
      <c r="A217" s="43" t="s">
        <v>106</v>
      </c>
      <c r="B217" s="105">
        <v>114</v>
      </c>
      <c r="C217" s="44"/>
      <c r="D217" s="45"/>
      <c r="E217" s="45"/>
      <c r="F217" s="45"/>
      <c r="G217" s="71"/>
      <c r="H217" s="71"/>
      <c r="I217" s="72">
        <v>0</v>
      </c>
      <c r="J217" s="46"/>
      <c r="K217" s="44"/>
      <c r="L217" s="44"/>
      <c r="M217" s="154"/>
      <c r="N217" s="155"/>
      <c r="O217" s="154"/>
      <c r="P217" s="156"/>
      <c r="Q217" s="155"/>
    </row>
    <row r="218" spans="1:17" x14ac:dyDescent="0.3">
      <c r="A218" s="43" t="s">
        <v>106</v>
      </c>
      <c r="B218" s="105">
        <v>115</v>
      </c>
      <c r="C218" s="44"/>
      <c r="D218" s="45"/>
      <c r="E218" s="45"/>
      <c r="F218" s="45"/>
      <c r="G218" s="71"/>
      <c r="H218" s="71"/>
      <c r="I218" s="72">
        <v>0</v>
      </c>
      <c r="J218" s="46"/>
      <c r="K218" s="44"/>
      <c r="L218" s="44"/>
      <c r="M218" s="154"/>
      <c r="N218" s="155"/>
      <c r="O218" s="154"/>
      <c r="P218" s="156"/>
      <c r="Q218" s="155"/>
    </row>
    <row r="219" spans="1:17" x14ac:dyDescent="0.3">
      <c r="A219" s="43" t="s">
        <v>106</v>
      </c>
      <c r="B219" s="105">
        <v>116</v>
      </c>
      <c r="C219" s="44"/>
      <c r="D219" s="45"/>
      <c r="E219" s="45"/>
      <c r="F219" s="45"/>
      <c r="G219" s="71"/>
      <c r="H219" s="71"/>
      <c r="I219" s="72">
        <v>0</v>
      </c>
      <c r="J219" s="46"/>
      <c r="K219" s="44"/>
      <c r="L219" s="44"/>
      <c r="M219" s="154"/>
      <c r="N219" s="155"/>
      <c r="O219" s="154"/>
      <c r="P219" s="156"/>
      <c r="Q219" s="155"/>
    </row>
    <row r="220" spans="1:17" x14ac:dyDescent="0.3">
      <c r="A220" s="43" t="s">
        <v>106</v>
      </c>
      <c r="B220" s="105">
        <v>117</v>
      </c>
      <c r="C220" s="44"/>
      <c r="D220" s="45"/>
      <c r="E220" s="45"/>
      <c r="F220" s="45"/>
      <c r="G220" s="71"/>
      <c r="H220" s="71"/>
      <c r="I220" s="72">
        <v>0</v>
      </c>
      <c r="J220" s="46"/>
      <c r="K220" s="44"/>
      <c r="L220" s="44"/>
      <c r="M220" s="154"/>
      <c r="N220" s="155"/>
      <c r="O220" s="154"/>
      <c r="P220" s="156"/>
      <c r="Q220" s="155"/>
    </row>
    <row r="221" spans="1:17" x14ac:dyDescent="0.3">
      <c r="A221" s="43" t="s">
        <v>106</v>
      </c>
      <c r="B221" s="105">
        <v>118</v>
      </c>
      <c r="C221" s="44"/>
      <c r="D221" s="45"/>
      <c r="E221" s="45"/>
      <c r="F221" s="45"/>
      <c r="G221" s="71"/>
      <c r="H221" s="71"/>
      <c r="I221" s="72">
        <v>0</v>
      </c>
      <c r="J221" s="46"/>
      <c r="K221" s="44"/>
      <c r="L221" s="44"/>
      <c r="M221" s="154"/>
      <c r="N221" s="155"/>
      <c r="O221" s="154"/>
      <c r="P221" s="156"/>
      <c r="Q221" s="155"/>
    </row>
    <row r="222" spans="1:17" x14ac:dyDescent="0.3">
      <c r="A222" s="43" t="s">
        <v>106</v>
      </c>
      <c r="B222" s="105">
        <v>119</v>
      </c>
      <c r="C222" s="44"/>
      <c r="D222" s="45"/>
      <c r="E222" s="45"/>
      <c r="F222" s="45"/>
      <c r="G222" s="71"/>
      <c r="H222" s="71"/>
      <c r="I222" s="72">
        <v>0</v>
      </c>
      <c r="J222" s="46"/>
      <c r="K222" s="44"/>
      <c r="L222" s="44"/>
      <c r="M222" s="154"/>
      <c r="N222" s="155"/>
      <c r="O222" s="154"/>
      <c r="P222" s="156"/>
      <c r="Q222" s="155"/>
    </row>
    <row r="223" spans="1:17" x14ac:dyDescent="0.3">
      <c r="A223" s="43" t="s">
        <v>106</v>
      </c>
      <c r="B223" s="105">
        <v>120</v>
      </c>
      <c r="C223" s="44"/>
      <c r="D223" s="45"/>
      <c r="E223" s="45"/>
      <c r="F223" s="45"/>
      <c r="G223" s="71"/>
      <c r="H223" s="71"/>
      <c r="I223" s="72">
        <v>0</v>
      </c>
      <c r="J223" s="46"/>
      <c r="K223" s="44"/>
      <c r="L223" s="44"/>
      <c r="M223" s="154"/>
      <c r="N223" s="155"/>
      <c r="O223" s="154"/>
      <c r="P223" s="156"/>
      <c r="Q223" s="155"/>
    </row>
    <row r="224" spans="1:17" x14ac:dyDescent="0.3">
      <c r="A224" s="43" t="s">
        <v>106</v>
      </c>
      <c r="B224" s="105">
        <v>121</v>
      </c>
      <c r="C224" s="44"/>
      <c r="D224" s="45"/>
      <c r="E224" s="45"/>
      <c r="F224" s="45"/>
      <c r="G224" s="71"/>
      <c r="H224" s="71"/>
      <c r="I224" s="72">
        <v>0</v>
      </c>
      <c r="J224" s="46"/>
      <c r="K224" s="44"/>
      <c r="L224" s="44"/>
      <c r="M224" s="154"/>
      <c r="N224" s="155"/>
      <c r="O224" s="154"/>
      <c r="P224" s="156"/>
      <c r="Q224" s="155"/>
    </row>
    <row r="225" spans="1:17" x14ac:dyDescent="0.3">
      <c r="A225" s="43" t="s">
        <v>106</v>
      </c>
      <c r="B225" s="105">
        <v>122</v>
      </c>
      <c r="C225" s="44"/>
      <c r="D225" s="45"/>
      <c r="E225" s="45"/>
      <c r="F225" s="45"/>
      <c r="G225" s="71"/>
      <c r="H225" s="71"/>
      <c r="I225" s="72">
        <v>0</v>
      </c>
      <c r="J225" s="46"/>
      <c r="K225" s="44"/>
      <c r="L225" s="44"/>
      <c r="M225" s="154"/>
      <c r="N225" s="155"/>
      <c r="O225" s="154"/>
      <c r="P225" s="156"/>
      <c r="Q225" s="155"/>
    </row>
    <row r="226" spans="1:17" x14ac:dyDescent="0.3">
      <c r="A226" s="43" t="s">
        <v>106</v>
      </c>
      <c r="B226" s="105">
        <v>123</v>
      </c>
      <c r="C226" s="44"/>
      <c r="D226" s="45"/>
      <c r="E226" s="45"/>
      <c r="F226" s="45"/>
      <c r="G226" s="71"/>
      <c r="H226" s="71"/>
      <c r="I226" s="72">
        <v>0</v>
      </c>
      <c r="J226" s="46"/>
      <c r="K226" s="44"/>
      <c r="L226" s="44"/>
      <c r="M226" s="154"/>
      <c r="N226" s="155"/>
      <c r="O226" s="154"/>
      <c r="P226" s="156"/>
      <c r="Q226" s="155"/>
    </row>
    <row r="227" spans="1:17" x14ac:dyDescent="0.3">
      <c r="A227" s="43" t="s">
        <v>106</v>
      </c>
      <c r="B227" s="105">
        <v>124</v>
      </c>
      <c r="C227" s="44"/>
      <c r="D227" s="45"/>
      <c r="E227" s="45"/>
      <c r="F227" s="45"/>
      <c r="G227" s="71"/>
      <c r="H227" s="71"/>
      <c r="I227" s="72">
        <v>0</v>
      </c>
      <c r="J227" s="46"/>
      <c r="K227" s="44"/>
      <c r="L227" s="44"/>
      <c r="M227" s="154"/>
      <c r="N227" s="155"/>
      <c r="O227" s="154"/>
      <c r="P227" s="156"/>
      <c r="Q227" s="155"/>
    </row>
    <row r="228" spans="1:17" x14ac:dyDescent="0.3">
      <c r="A228" s="43" t="s">
        <v>106</v>
      </c>
      <c r="B228" s="105">
        <v>125</v>
      </c>
      <c r="C228" s="44"/>
      <c r="D228" s="45"/>
      <c r="E228" s="45"/>
      <c r="F228" s="45"/>
      <c r="G228" s="71"/>
      <c r="H228" s="71"/>
      <c r="I228" s="72">
        <v>0</v>
      </c>
      <c r="J228" s="46"/>
      <c r="K228" s="44"/>
      <c r="L228" s="44"/>
      <c r="M228" s="154"/>
      <c r="N228" s="155"/>
      <c r="O228" s="154"/>
      <c r="P228" s="156"/>
      <c r="Q228" s="155"/>
    </row>
    <row r="229" spans="1:17" s="36" customFormat="1" x14ac:dyDescent="0.3">
      <c r="A229" s="38"/>
      <c r="B229" s="57" t="s">
        <v>67</v>
      </c>
      <c r="C229" s="58"/>
      <c r="D229" s="59"/>
      <c r="E229" s="58"/>
      <c r="F229" s="59"/>
      <c r="G229" s="59"/>
      <c r="H229" s="59"/>
      <c r="I229" s="59"/>
      <c r="J229" s="60"/>
      <c r="K229" s="60"/>
      <c r="L229" s="60"/>
      <c r="M229" s="60"/>
      <c r="N229" s="60"/>
      <c r="O229" s="60"/>
      <c r="P229" s="60"/>
      <c r="Q229" s="61"/>
    </row>
    <row r="230" spans="1:17" ht="20.100000000000001" customHeight="1" x14ac:dyDescent="0.3"/>
    <row r="231" spans="1:17" x14ac:dyDescent="0.3">
      <c r="A231" s="36"/>
      <c r="B231" s="37" t="s">
        <v>46</v>
      </c>
    </row>
    <row r="232" spans="1:17" s="18" customFormat="1" ht="16.2" x14ac:dyDescent="0.35">
      <c r="B232" s="17" t="s">
        <v>129</v>
      </c>
    </row>
    <row r="233" spans="1:17" ht="8.1" customHeight="1" x14ac:dyDescent="0.3"/>
    <row r="234" spans="1:17" ht="30" customHeight="1" x14ac:dyDescent="0.3">
      <c r="B234" s="21" t="s">
        <v>62</v>
      </c>
      <c r="C234" s="21" t="s">
        <v>63</v>
      </c>
      <c r="D234" s="21" t="s">
        <v>50</v>
      </c>
      <c r="E234" s="21" t="s">
        <v>51</v>
      </c>
      <c r="F234" s="21" t="s">
        <v>130</v>
      </c>
      <c r="G234" s="131" t="s">
        <v>131</v>
      </c>
      <c r="H234" s="131"/>
      <c r="I234" s="131" t="s">
        <v>132</v>
      </c>
      <c r="J234" s="131"/>
      <c r="K234" s="131"/>
      <c r="L234" s="21" t="s">
        <v>133</v>
      </c>
      <c r="M234" s="131" t="s">
        <v>105</v>
      </c>
      <c r="N234" s="131"/>
      <c r="O234" s="131"/>
    </row>
    <row r="235" spans="1:17" x14ac:dyDescent="0.3">
      <c r="A235" s="67"/>
      <c r="B235" s="39" t="s">
        <v>53</v>
      </c>
      <c r="C235" s="62"/>
      <c r="D235" s="62"/>
      <c r="E235" s="35"/>
      <c r="F235" s="35"/>
      <c r="G235" s="132"/>
      <c r="H235" s="133"/>
      <c r="I235" s="134"/>
      <c r="J235" s="135"/>
      <c r="K235" s="136"/>
      <c r="L235" s="35">
        <f>SUM(L236:L337)</f>
        <v>44347.236666666664</v>
      </c>
      <c r="M235" s="134"/>
      <c r="N235" s="135"/>
      <c r="O235" s="136"/>
    </row>
    <row r="236" spans="1:17" x14ac:dyDescent="0.3">
      <c r="A236" s="67"/>
      <c r="B236" s="39" t="s">
        <v>53</v>
      </c>
      <c r="C236" s="62"/>
      <c r="D236" s="62"/>
      <c r="E236" s="35"/>
      <c r="F236" s="35"/>
      <c r="G236" s="74"/>
      <c r="H236" s="75"/>
      <c r="I236" s="74" t="s">
        <v>134</v>
      </c>
      <c r="J236" s="76"/>
      <c r="K236" s="77"/>
      <c r="L236" s="35">
        <f>FBM2020_2022_Wettbewerbe_Fonds!L18</f>
        <v>7225</v>
      </c>
      <c r="M236" s="78"/>
      <c r="N236" s="76"/>
      <c r="O236" s="77"/>
    </row>
    <row r="237" spans="1:17" ht="40.950000000000003" customHeight="1" x14ac:dyDescent="0.3">
      <c r="A237" s="43" t="s">
        <v>135</v>
      </c>
      <c r="B237" s="104">
        <v>1</v>
      </c>
      <c r="C237" s="44">
        <v>44774</v>
      </c>
      <c r="D237" s="45">
        <v>1234</v>
      </c>
      <c r="E237" s="44">
        <v>44791</v>
      </c>
      <c r="F237" s="44">
        <v>44783</v>
      </c>
      <c r="G237" s="129" t="s">
        <v>136</v>
      </c>
      <c r="H237" s="129"/>
      <c r="I237" s="128" t="s">
        <v>137</v>
      </c>
      <c r="J237" s="128"/>
      <c r="K237" s="128"/>
      <c r="L237" s="46">
        <v>125</v>
      </c>
      <c r="M237" s="128" t="s">
        <v>138</v>
      </c>
      <c r="N237" s="128"/>
      <c r="O237" s="128"/>
    </row>
    <row r="238" spans="1:17" x14ac:dyDescent="0.3">
      <c r="A238" s="43" t="s">
        <v>135</v>
      </c>
      <c r="B238" s="104">
        <v>2</v>
      </c>
      <c r="C238" s="44">
        <v>44792</v>
      </c>
      <c r="D238" s="45">
        <v>1236</v>
      </c>
      <c r="E238" s="44">
        <v>44776</v>
      </c>
      <c r="F238" s="44">
        <v>44792</v>
      </c>
      <c r="G238" s="129" t="s">
        <v>139</v>
      </c>
      <c r="H238" s="129"/>
      <c r="I238" s="128" t="s">
        <v>140</v>
      </c>
      <c r="J238" s="128"/>
      <c r="K238" s="128"/>
      <c r="L238" s="46">
        <v>250.44</v>
      </c>
      <c r="M238" s="128" t="s">
        <v>141</v>
      </c>
      <c r="N238" s="128"/>
      <c r="O238" s="128"/>
    </row>
    <row r="239" spans="1:17" x14ac:dyDescent="0.3">
      <c r="A239" s="43" t="s">
        <v>135</v>
      </c>
      <c r="B239" s="104">
        <v>3</v>
      </c>
      <c r="C239" s="44">
        <v>44792</v>
      </c>
      <c r="D239" s="45">
        <v>2336</v>
      </c>
      <c r="E239" s="44">
        <v>44776</v>
      </c>
      <c r="F239" s="44">
        <v>44792</v>
      </c>
      <c r="G239" s="129" t="s">
        <v>142</v>
      </c>
      <c r="H239" s="129"/>
      <c r="I239" s="128" t="s">
        <v>143</v>
      </c>
      <c r="J239" s="128"/>
      <c r="K239" s="128"/>
      <c r="L239" s="46">
        <v>450.87</v>
      </c>
      <c r="M239" s="128" t="s">
        <v>144</v>
      </c>
      <c r="N239" s="128"/>
      <c r="O239" s="128"/>
    </row>
    <row r="240" spans="1:17" ht="26.4" customHeight="1" x14ac:dyDescent="0.3">
      <c r="A240" s="43" t="s">
        <v>135</v>
      </c>
      <c r="B240" s="104">
        <v>4</v>
      </c>
      <c r="C240" s="44">
        <v>44849</v>
      </c>
      <c r="D240" s="45">
        <v>2338</v>
      </c>
      <c r="E240" s="44">
        <v>44834</v>
      </c>
      <c r="F240" s="44">
        <v>44847</v>
      </c>
      <c r="G240" s="129" t="s">
        <v>145</v>
      </c>
      <c r="H240" s="129"/>
      <c r="I240" s="128" t="s">
        <v>146</v>
      </c>
      <c r="J240" s="128"/>
      <c r="K240" s="128"/>
      <c r="L240" s="46">
        <v>734.26</v>
      </c>
      <c r="M240" s="128" t="s">
        <v>147</v>
      </c>
      <c r="N240" s="128"/>
      <c r="O240" s="128"/>
      <c r="P240" s="113"/>
    </row>
    <row r="241" spans="1:17" ht="30" customHeight="1" x14ac:dyDescent="0.3">
      <c r="A241" s="43" t="s">
        <v>135</v>
      </c>
      <c r="B241" s="104">
        <v>5</v>
      </c>
      <c r="C241" s="44">
        <v>44849</v>
      </c>
      <c r="D241" s="45">
        <v>2339</v>
      </c>
      <c r="E241" s="44">
        <v>44834</v>
      </c>
      <c r="F241" s="44">
        <v>44847</v>
      </c>
      <c r="G241" s="129" t="s">
        <v>148</v>
      </c>
      <c r="H241" s="129"/>
      <c r="I241" s="128" t="s">
        <v>149</v>
      </c>
      <c r="J241" s="128"/>
      <c r="K241" s="128"/>
      <c r="L241" s="46">
        <v>1350</v>
      </c>
      <c r="M241" s="128" t="s">
        <v>150</v>
      </c>
      <c r="N241" s="128"/>
      <c r="O241" s="128"/>
    </row>
    <row r="242" spans="1:17" ht="45" customHeight="1" x14ac:dyDescent="0.3">
      <c r="A242" s="43" t="s">
        <v>135</v>
      </c>
      <c r="B242" s="104">
        <v>6</v>
      </c>
      <c r="C242" s="44">
        <v>44847</v>
      </c>
      <c r="D242" s="45">
        <v>2340</v>
      </c>
      <c r="E242" s="44">
        <v>44841</v>
      </c>
      <c r="F242" s="44">
        <v>44844</v>
      </c>
      <c r="G242" s="129" t="s">
        <v>151</v>
      </c>
      <c r="H242" s="129"/>
      <c r="I242" s="128" t="s">
        <v>152</v>
      </c>
      <c r="J242" s="128"/>
      <c r="K242" s="128"/>
      <c r="L242" s="46">
        <v>27500</v>
      </c>
      <c r="M242" s="128" t="s">
        <v>153</v>
      </c>
      <c r="N242" s="128"/>
      <c r="O242" s="128"/>
      <c r="P242" s="111"/>
      <c r="Q242" s="114"/>
    </row>
    <row r="243" spans="1:17" x14ac:dyDescent="0.3">
      <c r="A243" s="43" t="s">
        <v>135</v>
      </c>
      <c r="B243" s="104">
        <v>7</v>
      </c>
      <c r="C243" s="44">
        <v>44910</v>
      </c>
      <c r="D243" s="45">
        <v>2341</v>
      </c>
      <c r="E243" s="44">
        <v>44888</v>
      </c>
      <c r="F243" s="44">
        <v>44890</v>
      </c>
      <c r="G243" s="137" t="s">
        <v>154</v>
      </c>
      <c r="H243" s="138"/>
      <c r="I243" s="154" t="s">
        <v>155</v>
      </c>
      <c r="J243" s="156"/>
      <c r="K243" s="155"/>
      <c r="L243" s="46">
        <v>800</v>
      </c>
      <c r="M243" s="154" t="s">
        <v>156</v>
      </c>
      <c r="N243" s="156"/>
      <c r="O243" s="155"/>
      <c r="P243" s="66"/>
      <c r="Q243" s="114"/>
    </row>
    <row r="244" spans="1:17" x14ac:dyDescent="0.3">
      <c r="A244" s="43" t="s">
        <v>135</v>
      </c>
      <c r="B244" s="104">
        <v>8</v>
      </c>
      <c r="C244" s="44">
        <v>44931</v>
      </c>
      <c r="D244" s="45">
        <v>5269</v>
      </c>
      <c r="E244" s="44">
        <v>44916</v>
      </c>
      <c r="F244" s="44">
        <v>44564</v>
      </c>
      <c r="G244" s="129" t="s">
        <v>157</v>
      </c>
      <c r="H244" s="129"/>
      <c r="I244" s="128" t="s">
        <v>158</v>
      </c>
      <c r="J244" s="128"/>
      <c r="K244" s="128"/>
      <c r="L244" s="46">
        <v>750</v>
      </c>
      <c r="M244" s="128" t="s">
        <v>159</v>
      </c>
      <c r="N244" s="128"/>
      <c r="O244" s="128"/>
      <c r="P244" s="111"/>
      <c r="Q244" s="114"/>
    </row>
    <row r="245" spans="1:17" ht="28.2" customHeight="1" x14ac:dyDescent="0.3">
      <c r="A245" s="43" t="s">
        <v>135</v>
      </c>
      <c r="B245" s="104">
        <v>9</v>
      </c>
      <c r="C245" s="44">
        <v>44952</v>
      </c>
      <c r="D245" s="45">
        <v>2589712</v>
      </c>
      <c r="E245" s="44">
        <v>44956</v>
      </c>
      <c r="F245" s="44">
        <v>44957</v>
      </c>
      <c r="G245" s="129" t="s">
        <v>160</v>
      </c>
      <c r="H245" s="129"/>
      <c r="I245" s="128" t="s">
        <v>161</v>
      </c>
      <c r="J245" s="128"/>
      <c r="K245" s="128"/>
      <c r="L245" s="46">
        <v>650</v>
      </c>
      <c r="M245" s="128" t="s">
        <v>162</v>
      </c>
      <c r="N245" s="128"/>
      <c r="O245" s="128"/>
      <c r="P245" s="111"/>
      <c r="Q245" s="114"/>
    </row>
    <row r="246" spans="1:17" ht="28.95" customHeight="1" x14ac:dyDescent="0.3">
      <c r="A246" s="43" t="s">
        <v>135</v>
      </c>
      <c r="B246" s="104">
        <v>10</v>
      </c>
      <c r="C246" s="44">
        <v>45014</v>
      </c>
      <c r="D246" s="45">
        <v>258</v>
      </c>
      <c r="E246" s="44">
        <v>45010</v>
      </c>
      <c r="F246" s="44">
        <v>45016</v>
      </c>
      <c r="G246" s="129" t="s">
        <v>163</v>
      </c>
      <c r="H246" s="129"/>
      <c r="I246" s="128" t="s">
        <v>164</v>
      </c>
      <c r="J246" s="128"/>
      <c r="K246" s="128"/>
      <c r="L246" s="46">
        <v>690</v>
      </c>
      <c r="M246" s="128" t="s">
        <v>165</v>
      </c>
      <c r="N246" s="128"/>
      <c r="O246" s="128"/>
      <c r="Q246" s="114"/>
    </row>
    <row r="247" spans="1:17" ht="43.2" customHeight="1" x14ac:dyDescent="0.3">
      <c r="A247" s="43" t="s">
        <v>135</v>
      </c>
      <c r="B247" s="104">
        <v>11</v>
      </c>
      <c r="C247" s="44">
        <v>45015</v>
      </c>
      <c r="D247" s="45">
        <v>2340</v>
      </c>
      <c r="E247" s="44">
        <v>45011</v>
      </c>
      <c r="F247" s="44">
        <v>45016</v>
      </c>
      <c r="G247" s="129" t="s">
        <v>151</v>
      </c>
      <c r="H247" s="129"/>
      <c r="I247" s="128" t="s">
        <v>166</v>
      </c>
      <c r="J247" s="128"/>
      <c r="K247" s="128"/>
      <c r="L247" s="46">
        <f>+L242/15*2</f>
        <v>3666.6666666666665</v>
      </c>
      <c r="M247" s="128" t="s">
        <v>167</v>
      </c>
      <c r="N247" s="128"/>
      <c r="O247" s="128"/>
      <c r="P247" s="108"/>
      <c r="Q247" s="114"/>
    </row>
    <row r="248" spans="1:17" ht="47.4" customHeight="1" x14ac:dyDescent="0.3">
      <c r="A248" s="43" t="s">
        <v>135</v>
      </c>
      <c r="B248" s="104">
        <v>12</v>
      </c>
      <c r="C248" s="44">
        <v>45016</v>
      </c>
      <c r="D248" s="45">
        <v>2341</v>
      </c>
      <c r="E248" s="44">
        <v>45013</v>
      </c>
      <c r="F248" s="44">
        <v>45016</v>
      </c>
      <c r="G248" s="129" t="s">
        <v>168</v>
      </c>
      <c r="H248" s="129"/>
      <c r="I248" s="128" t="s">
        <v>169</v>
      </c>
      <c r="J248" s="128"/>
      <c r="K248" s="128"/>
      <c r="L248" s="46">
        <v>90</v>
      </c>
      <c r="M248" s="128" t="s">
        <v>170</v>
      </c>
      <c r="N248" s="128"/>
      <c r="O248" s="128"/>
      <c r="P248" s="108"/>
    </row>
    <row r="249" spans="1:17" ht="43.95" customHeight="1" x14ac:dyDescent="0.3">
      <c r="A249" s="43" t="s">
        <v>135</v>
      </c>
      <c r="B249" s="104">
        <v>13</v>
      </c>
      <c r="C249" s="44">
        <v>45016</v>
      </c>
      <c r="D249" s="45">
        <v>2342</v>
      </c>
      <c r="E249" s="44">
        <v>44950</v>
      </c>
      <c r="F249" s="44">
        <v>45016</v>
      </c>
      <c r="G249" s="129" t="s">
        <v>171</v>
      </c>
      <c r="H249" s="129"/>
      <c r="I249" s="128" t="s">
        <v>172</v>
      </c>
      <c r="J249" s="128"/>
      <c r="K249" s="128"/>
      <c r="L249" s="46">
        <v>65</v>
      </c>
      <c r="M249" s="128" t="s">
        <v>173</v>
      </c>
      <c r="N249" s="128"/>
      <c r="O249" s="128"/>
    </row>
    <row r="250" spans="1:17" x14ac:dyDescent="0.3">
      <c r="A250" s="43" t="s">
        <v>135</v>
      </c>
      <c r="B250" s="104">
        <v>14</v>
      </c>
      <c r="C250" s="44"/>
      <c r="D250" s="45"/>
      <c r="E250" s="44"/>
      <c r="F250" s="44"/>
      <c r="G250" s="129"/>
      <c r="H250" s="129"/>
      <c r="I250" s="128"/>
      <c r="J250" s="128"/>
      <c r="K250" s="128"/>
      <c r="L250" s="46"/>
      <c r="M250" s="128"/>
      <c r="N250" s="128"/>
      <c r="O250" s="128"/>
    </row>
    <row r="251" spans="1:17" x14ac:dyDescent="0.3">
      <c r="A251" s="43" t="s">
        <v>135</v>
      </c>
      <c r="B251" s="104">
        <v>15</v>
      </c>
      <c r="C251" s="44"/>
      <c r="D251" s="45"/>
      <c r="E251" s="44"/>
      <c r="F251" s="44"/>
      <c r="G251" s="129"/>
      <c r="H251" s="129"/>
      <c r="I251" s="128"/>
      <c r="J251" s="128"/>
      <c r="K251" s="128"/>
      <c r="L251" s="46"/>
      <c r="M251" s="130"/>
      <c r="N251" s="130"/>
      <c r="O251" s="130"/>
    </row>
    <row r="252" spans="1:17" x14ac:dyDescent="0.3">
      <c r="A252" s="43" t="s">
        <v>135</v>
      </c>
      <c r="B252" s="104">
        <v>16</v>
      </c>
      <c r="C252" s="44"/>
      <c r="D252" s="45"/>
      <c r="E252" s="44"/>
      <c r="F252" s="44"/>
      <c r="G252" s="129"/>
      <c r="H252" s="129"/>
      <c r="I252" s="128"/>
      <c r="J252" s="128"/>
      <c r="K252" s="128"/>
      <c r="L252" s="46"/>
      <c r="M252" s="128"/>
      <c r="N252" s="128"/>
      <c r="O252" s="128"/>
    </row>
    <row r="253" spans="1:17" x14ac:dyDescent="0.3">
      <c r="A253" s="43" t="s">
        <v>135</v>
      </c>
      <c r="B253" s="104">
        <v>17</v>
      </c>
      <c r="C253" s="44"/>
      <c r="D253" s="45"/>
      <c r="E253" s="44"/>
      <c r="F253" s="44"/>
      <c r="G253" s="129"/>
      <c r="H253" s="129"/>
      <c r="I253" s="128"/>
      <c r="J253" s="128"/>
      <c r="K253" s="128"/>
      <c r="L253" s="46"/>
      <c r="M253" s="128"/>
      <c r="N253" s="128"/>
      <c r="O253" s="128"/>
    </row>
    <row r="254" spans="1:17" x14ac:dyDescent="0.3">
      <c r="A254" s="43" t="s">
        <v>135</v>
      </c>
      <c r="B254" s="104">
        <v>18</v>
      </c>
      <c r="C254" s="44"/>
      <c r="D254" s="45"/>
      <c r="E254" s="44"/>
      <c r="F254" s="44"/>
      <c r="G254" s="129"/>
      <c r="H254" s="129"/>
      <c r="I254" s="128"/>
      <c r="J254" s="128"/>
      <c r="K254" s="128"/>
      <c r="L254" s="46"/>
      <c r="M254" s="130"/>
      <c r="N254" s="130"/>
      <c r="O254" s="130"/>
    </row>
    <row r="255" spans="1:17" x14ac:dyDescent="0.3">
      <c r="A255" s="43" t="s">
        <v>135</v>
      </c>
      <c r="B255" s="104">
        <v>19</v>
      </c>
      <c r="C255" s="44"/>
      <c r="D255" s="45"/>
      <c r="E255" s="44"/>
      <c r="F255" s="44"/>
      <c r="G255" s="129"/>
      <c r="H255" s="129"/>
      <c r="I255" s="128"/>
      <c r="J255" s="128"/>
      <c r="K255" s="128"/>
      <c r="L255" s="46"/>
      <c r="M255" s="128"/>
      <c r="N255" s="128"/>
      <c r="O255" s="128"/>
    </row>
    <row r="256" spans="1:17" x14ac:dyDescent="0.3">
      <c r="A256" s="43" t="s">
        <v>135</v>
      </c>
      <c r="B256" s="104">
        <v>20</v>
      </c>
      <c r="C256" s="44"/>
      <c r="D256" s="45"/>
      <c r="E256" s="44"/>
      <c r="F256" s="44"/>
      <c r="G256" s="129"/>
      <c r="H256" s="129"/>
      <c r="I256" s="128"/>
      <c r="J256" s="128"/>
      <c r="K256" s="128"/>
      <c r="L256" s="46"/>
      <c r="M256" s="128"/>
      <c r="N256" s="128"/>
      <c r="O256" s="128"/>
    </row>
    <row r="257" spans="1:15" x14ac:dyDescent="0.3">
      <c r="A257" s="43" t="s">
        <v>135</v>
      </c>
      <c r="B257" s="104">
        <v>21</v>
      </c>
      <c r="C257" s="44"/>
      <c r="D257" s="45"/>
      <c r="E257" s="44"/>
      <c r="F257" s="44"/>
      <c r="G257" s="129"/>
      <c r="H257" s="129"/>
      <c r="I257" s="128"/>
      <c r="J257" s="128"/>
      <c r="K257" s="128"/>
      <c r="L257" s="46"/>
      <c r="M257" s="128"/>
      <c r="N257" s="128"/>
      <c r="O257" s="128"/>
    </row>
    <row r="258" spans="1:15" x14ac:dyDescent="0.3">
      <c r="A258" s="43" t="s">
        <v>135</v>
      </c>
      <c r="B258" s="104">
        <v>22</v>
      </c>
      <c r="C258" s="44"/>
      <c r="D258" s="45"/>
      <c r="E258" s="44"/>
      <c r="F258" s="44"/>
      <c r="G258" s="129"/>
      <c r="H258" s="129"/>
      <c r="I258" s="128"/>
      <c r="J258" s="128"/>
      <c r="K258" s="128"/>
      <c r="L258" s="46"/>
      <c r="M258" s="128"/>
      <c r="N258" s="128"/>
      <c r="O258" s="128"/>
    </row>
    <row r="259" spans="1:15" x14ac:dyDescent="0.3">
      <c r="A259" s="43" t="s">
        <v>135</v>
      </c>
      <c r="B259" s="104">
        <v>23</v>
      </c>
      <c r="C259" s="44"/>
      <c r="D259" s="45"/>
      <c r="E259" s="44"/>
      <c r="F259" s="44"/>
      <c r="G259" s="129"/>
      <c r="H259" s="129"/>
      <c r="I259" s="128"/>
      <c r="J259" s="128"/>
      <c r="K259" s="128"/>
      <c r="L259" s="46"/>
      <c r="M259" s="128"/>
      <c r="N259" s="128"/>
      <c r="O259" s="128"/>
    </row>
    <row r="260" spans="1:15" x14ac:dyDescent="0.3">
      <c r="A260" s="43" t="s">
        <v>135</v>
      </c>
      <c r="B260" s="104">
        <v>24</v>
      </c>
      <c r="C260" s="44"/>
      <c r="D260" s="45"/>
      <c r="E260" s="44"/>
      <c r="F260" s="44"/>
      <c r="G260" s="129"/>
      <c r="H260" s="129"/>
      <c r="I260" s="128"/>
      <c r="J260" s="128"/>
      <c r="K260" s="128"/>
      <c r="L260" s="46"/>
      <c r="M260" s="128"/>
      <c r="N260" s="128"/>
      <c r="O260" s="128"/>
    </row>
    <row r="261" spans="1:15" x14ac:dyDescent="0.3">
      <c r="A261" s="43" t="s">
        <v>135</v>
      </c>
      <c r="B261" s="104">
        <v>25</v>
      </c>
      <c r="C261" s="44"/>
      <c r="D261" s="45"/>
      <c r="E261" s="44"/>
      <c r="F261" s="44"/>
      <c r="G261" s="129"/>
      <c r="H261" s="129"/>
      <c r="I261" s="128"/>
      <c r="J261" s="128"/>
      <c r="K261" s="128"/>
      <c r="L261" s="46"/>
      <c r="M261" s="128"/>
      <c r="N261" s="128"/>
      <c r="O261" s="128"/>
    </row>
    <row r="262" spans="1:15" x14ac:dyDescent="0.3">
      <c r="A262" s="43" t="s">
        <v>135</v>
      </c>
      <c r="B262" s="104">
        <v>26</v>
      </c>
      <c r="C262" s="44"/>
      <c r="D262" s="45"/>
      <c r="E262" s="44"/>
      <c r="F262" s="44"/>
      <c r="G262" s="137"/>
      <c r="H262" s="138"/>
      <c r="I262" s="154"/>
      <c r="J262" s="156"/>
      <c r="K262" s="155"/>
      <c r="L262" s="46"/>
      <c r="M262" s="154"/>
      <c r="N262" s="156"/>
      <c r="O262" s="155"/>
    </row>
    <row r="263" spans="1:15" x14ac:dyDescent="0.3">
      <c r="A263" s="43" t="s">
        <v>135</v>
      </c>
      <c r="B263" s="104">
        <v>27</v>
      </c>
      <c r="C263" s="44"/>
      <c r="D263" s="45"/>
      <c r="E263" s="44"/>
      <c r="F263" s="44"/>
      <c r="G263" s="137"/>
      <c r="H263" s="138"/>
      <c r="I263" s="154"/>
      <c r="J263" s="156"/>
      <c r="K263" s="155"/>
      <c r="L263" s="46"/>
      <c r="M263" s="154"/>
      <c r="N263" s="156"/>
      <c r="O263" s="155"/>
    </row>
    <row r="264" spans="1:15" x14ac:dyDescent="0.3">
      <c r="A264" s="43" t="s">
        <v>135</v>
      </c>
      <c r="B264" s="104">
        <v>28</v>
      </c>
      <c r="C264" s="44"/>
      <c r="D264" s="45"/>
      <c r="E264" s="44"/>
      <c r="F264" s="44"/>
      <c r="G264" s="137"/>
      <c r="H264" s="138"/>
      <c r="I264" s="154"/>
      <c r="J264" s="156"/>
      <c r="K264" s="155"/>
      <c r="L264" s="46"/>
      <c r="M264" s="154"/>
      <c r="N264" s="156"/>
      <c r="O264" s="155"/>
    </row>
    <row r="265" spans="1:15" x14ac:dyDescent="0.3">
      <c r="A265" s="43" t="s">
        <v>135</v>
      </c>
      <c r="B265" s="104">
        <v>29</v>
      </c>
      <c r="C265" s="44"/>
      <c r="D265" s="45"/>
      <c r="E265" s="44"/>
      <c r="F265" s="44"/>
      <c r="G265" s="137"/>
      <c r="H265" s="138"/>
      <c r="I265" s="154"/>
      <c r="J265" s="156"/>
      <c r="K265" s="155"/>
      <c r="L265" s="46"/>
      <c r="M265" s="154"/>
      <c r="N265" s="156"/>
      <c r="O265" s="155"/>
    </row>
    <row r="266" spans="1:15" x14ac:dyDescent="0.3">
      <c r="A266" s="43" t="s">
        <v>135</v>
      </c>
      <c r="B266" s="104">
        <v>30</v>
      </c>
      <c r="C266" s="44"/>
      <c r="D266" s="45"/>
      <c r="E266" s="44"/>
      <c r="F266" s="44"/>
      <c r="G266" s="137"/>
      <c r="H266" s="138"/>
      <c r="I266" s="154"/>
      <c r="J266" s="156"/>
      <c r="K266" s="155"/>
      <c r="L266" s="46"/>
      <c r="M266" s="154"/>
      <c r="N266" s="156"/>
      <c r="O266" s="155"/>
    </row>
    <row r="267" spans="1:15" x14ac:dyDescent="0.3">
      <c r="A267" s="43" t="s">
        <v>135</v>
      </c>
      <c r="B267" s="104">
        <v>31</v>
      </c>
      <c r="C267" s="44"/>
      <c r="D267" s="45"/>
      <c r="E267" s="44"/>
      <c r="F267" s="44"/>
      <c r="G267" s="137"/>
      <c r="H267" s="138"/>
      <c r="I267" s="154"/>
      <c r="J267" s="156"/>
      <c r="K267" s="155"/>
      <c r="L267" s="46"/>
      <c r="M267" s="154"/>
      <c r="N267" s="156"/>
      <c r="O267" s="155"/>
    </row>
    <row r="268" spans="1:15" x14ac:dyDescent="0.3">
      <c r="A268" s="43" t="s">
        <v>135</v>
      </c>
      <c r="B268" s="104">
        <v>32</v>
      </c>
      <c r="C268" s="44"/>
      <c r="D268" s="45"/>
      <c r="E268" s="44"/>
      <c r="F268" s="44"/>
      <c r="G268" s="137"/>
      <c r="H268" s="138"/>
      <c r="I268" s="154"/>
      <c r="J268" s="156"/>
      <c r="K268" s="155"/>
      <c r="L268" s="46"/>
      <c r="M268" s="154"/>
      <c r="N268" s="156"/>
      <c r="O268" s="155"/>
    </row>
    <row r="269" spans="1:15" x14ac:dyDescent="0.3">
      <c r="A269" s="43" t="s">
        <v>135</v>
      </c>
      <c r="B269" s="104">
        <v>33</v>
      </c>
      <c r="C269" s="44"/>
      <c r="D269" s="45"/>
      <c r="E269" s="44"/>
      <c r="F269" s="44"/>
      <c r="G269" s="137"/>
      <c r="H269" s="138"/>
      <c r="I269" s="154"/>
      <c r="J269" s="156"/>
      <c r="K269" s="155"/>
      <c r="L269" s="46"/>
      <c r="M269" s="154"/>
      <c r="N269" s="156"/>
      <c r="O269" s="155"/>
    </row>
    <row r="270" spans="1:15" x14ac:dyDescent="0.3">
      <c r="A270" s="43" t="s">
        <v>135</v>
      </c>
      <c r="B270" s="104">
        <v>34</v>
      </c>
      <c r="C270" s="44"/>
      <c r="D270" s="45"/>
      <c r="E270" s="44"/>
      <c r="F270" s="44"/>
      <c r="G270" s="137"/>
      <c r="H270" s="138"/>
      <c r="I270" s="154"/>
      <c r="J270" s="156"/>
      <c r="K270" s="155"/>
      <c r="L270" s="46"/>
      <c r="M270" s="154"/>
      <c r="N270" s="156"/>
      <c r="O270" s="155"/>
    </row>
    <row r="271" spans="1:15" x14ac:dyDescent="0.3">
      <c r="A271" s="43" t="s">
        <v>135</v>
      </c>
      <c r="B271" s="104">
        <v>35</v>
      </c>
      <c r="C271" s="44"/>
      <c r="D271" s="45"/>
      <c r="E271" s="44"/>
      <c r="F271" s="44"/>
      <c r="G271" s="137"/>
      <c r="H271" s="138"/>
      <c r="I271" s="154"/>
      <c r="J271" s="156"/>
      <c r="K271" s="155"/>
      <c r="L271" s="46"/>
      <c r="M271" s="154"/>
      <c r="N271" s="156"/>
      <c r="O271" s="155"/>
    </row>
    <row r="272" spans="1:15" x14ac:dyDescent="0.3">
      <c r="A272" s="43" t="s">
        <v>135</v>
      </c>
      <c r="B272" s="104">
        <v>36</v>
      </c>
      <c r="C272" s="44"/>
      <c r="D272" s="45"/>
      <c r="E272" s="44"/>
      <c r="F272" s="44"/>
      <c r="G272" s="137"/>
      <c r="H272" s="138"/>
      <c r="I272" s="154"/>
      <c r="J272" s="156"/>
      <c r="K272" s="155"/>
      <c r="L272" s="46"/>
      <c r="M272" s="154"/>
      <c r="N272" s="156"/>
      <c r="O272" s="155"/>
    </row>
    <row r="273" spans="1:15" x14ac:dyDescent="0.3">
      <c r="A273" s="43" t="s">
        <v>135</v>
      </c>
      <c r="B273" s="104">
        <v>37</v>
      </c>
      <c r="C273" s="44"/>
      <c r="D273" s="45"/>
      <c r="E273" s="44"/>
      <c r="F273" s="44"/>
      <c r="G273" s="137"/>
      <c r="H273" s="138"/>
      <c r="I273" s="154"/>
      <c r="J273" s="156"/>
      <c r="K273" s="155"/>
      <c r="L273" s="46"/>
      <c r="M273" s="154"/>
      <c r="N273" s="156"/>
      <c r="O273" s="155"/>
    </row>
    <row r="274" spans="1:15" x14ac:dyDescent="0.3">
      <c r="A274" s="43" t="s">
        <v>135</v>
      </c>
      <c r="B274" s="104">
        <v>38</v>
      </c>
      <c r="C274" s="44"/>
      <c r="D274" s="45"/>
      <c r="E274" s="44"/>
      <c r="F274" s="44"/>
      <c r="G274" s="137"/>
      <c r="H274" s="138"/>
      <c r="I274" s="154"/>
      <c r="J274" s="156"/>
      <c r="K274" s="155"/>
      <c r="L274" s="46"/>
      <c r="M274" s="154"/>
      <c r="N274" s="156"/>
      <c r="O274" s="155"/>
    </row>
    <row r="275" spans="1:15" x14ac:dyDescent="0.3">
      <c r="A275" s="43" t="s">
        <v>135</v>
      </c>
      <c r="B275" s="104">
        <v>39</v>
      </c>
      <c r="C275" s="44"/>
      <c r="D275" s="45"/>
      <c r="E275" s="44"/>
      <c r="F275" s="44"/>
      <c r="G275" s="137"/>
      <c r="H275" s="138"/>
      <c r="I275" s="154"/>
      <c r="J275" s="156"/>
      <c r="K275" s="155"/>
      <c r="L275" s="46"/>
      <c r="M275" s="154"/>
      <c r="N275" s="156"/>
      <c r="O275" s="155"/>
    </row>
    <row r="276" spans="1:15" x14ac:dyDescent="0.3">
      <c r="A276" s="43" t="s">
        <v>135</v>
      </c>
      <c r="B276" s="104">
        <v>40</v>
      </c>
      <c r="C276" s="44"/>
      <c r="D276" s="45"/>
      <c r="E276" s="44"/>
      <c r="F276" s="44"/>
      <c r="G276" s="137"/>
      <c r="H276" s="138"/>
      <c r="I276" s="154"/>
      <c r="J276" s="156"/>
      <c r="K276" s="155"/>
      <c r="L276" s="46"/>
      <c r="M276" s="154"/>
      <c r="N276" s="156"/>
      <c r="O276" s="155"/>
    </row>
    <row r="277" spans="1:15" x14ac:dyDescent="0.3">
      <c r="A277" s="43" t="s">
        <v>135</v>
      </c>
      <c r="B277" s="104">
        <v>41</v>
      </c>
      <c r="C277" s="44"/>
      <c r="D277" s="45"/>
      <c r="E277" s="44"/>
      <c r="F277" s="44"/>
      <c r="G277" s="137"/>
      <c r="H277" s="138"/>
      <c r="I277" s="154"/>
      <c r="J277" s="156"/>
      <c r="K277" s="155"/>
      <c r="L277" s="46"/>
      <c r="M277" s="154"/>
      <c r="N277" s="156"/>
      <c r="O277" s="155"/>
    </row>
    <row r="278" spans="1:15" x14ac:dyDescent="0.3">
      <c r="A278" s="43" t="s">
        <v>135</v>
      </c>
      <c r="B278" s="104">
        <v>42</v>
      </c>
      <c r="C278" s="44"/>
      <c r="D278" s="45"/>
      <c r="E278" s="44"/>
      <c r="F278" s="44"/>
      <c r="G278" s="137"/>
      <c r="H278" s="138"/>
      <c r="I278" s="154"/>
      <c r="J278" s="156"/>
      <c r="K278" s="155"/>
      <c r="L278" s="46"/>
      <c r="M278" s="154"/>
      <c r="N278" s="156"/>
      <c r="O278" s="155"/>
    </row>
    <row r="279" spans="1:15" x14ac:dyDescent="0.3">
      <c r="A279" s="43" t="s">
        <v>135</v>
      </c>
      <c r="B279" s="104">
        <v>43</v>
      </c>
      <c r="C279" s="44"/>
      <c r="D279" s="45"/>
      <c r="E279" s="44"/>
      <c r="F279" s="44"/>
      <c r="G279" s="137"/>
      <c r="H279" s="138"/>
      <c r="I279" s="154"/>
      <c r="J279" s="156"/>
      <c r="K279" s="155"/>
      <c r="L279" s="46"/>
      <c r="M279" s="154"/>
      <c r="N279" s="156"/>
      <c r="O279" s="155"/>
    </row>
    <row r="280" spans="1:15" x14ac:dyDescent="0.3">
      <c r="A280" s="43" t="s">
        <v>135</v>
      </c>
      <c r="B280" s="104">
        <v>44</v>
      </c>
      <c r="C280" s="44"/>
      <c r="D280" s="45"/>
      <c r="E280" s="44"/>
      <c r="F280" s="44"/>
      <c r="G280" s="137"/>
      <c r="H280" s="138"/>
      <c r="I280" s="154"/>
      <c r="J280" s="156"/>
      <c r="K280" s="155"/>
      <c r="L280" s="46"/>
      <c r="M280" s="154"/>
      <c r="N280" s="156"/>
      <c r="O280" s="155"/>
    </row>
    <row r="281" spans="1:15" x14ac:dyDescent="0.3">
      <c r="A281" s="43" t="s">
        <v>135</v>
      </c>
      <c r="B281" s="104">
        <v>45</v>
      </c>
      <c r="C281" s="44"/>
      <c r="D281" s="45"/>
      <c r="E281" s="44"/>
      <c r="F281" s="44"/>
      <c r="G281" s="137"/>
      <c r="H281" s="138"/>
      <c r="I281" s="154"/>
      <c r="J281" s="156"/>
      <c r="K281" s="155"/>
      <c r="L281" s="46"/>
      <c r="M281" s="154"/>
      <c r="N281" s="156"/>
      <c r="O281" s="155"/>
    </row>
    <row r="282" spans="1:15" x14ac:dyDescent="0.3">
      <c r="A282" s="43" t="s">
        <v>135</v>
      </c>
      <c r="B282" s="104">
        <v>46</v>
      </c>
      <c r="C282" s="44"/>
      <c r="D282" s="45"/>
      <c r="E282" s="44"/>
      <c r="F282" s="44"/>
      <c r="G282" s="137"/>
      <c r="H282" s="138"/>
      <c r="I282" s="154"/>
      <c r="J282" s="156"/>
      <c r="K282" s="155"/>
      <c r="L282" s="46"/>
      <c r="M282" s="154"/>
      <c r="N282" s="156"/>
      <c r="O282" s="155"/>
    </row>
    <row r="283" spans="1:15" x14ac:dyDescent="0.3">
      <c r="A283" s="43" t="s">
        <v>135</v>
      </c>
      <c r="B283" s="104">
        <v>47</v>
      </c>
      <c r="C283" s="44"/>
      <c r="D283" s="45"/>
      <c r="E283" s="44"/>
      <c r="F283" s="44"/>
      <c r="G283" s="137"/>
      <c r="H283" s="138"/>
      <c r="I283" s="154"/>
      <c r="J283" s="156"/>
      <c r="K283" s="155"/>
      <c r="L283" s="46"/>
      <c r="M283" s="154"/>
      <c r="N283" s="156"/>
      <c r="O283" s="155"/>
    </row>
    <row r="284" spans="1:15" x14ac:dyDescent="0.3">
      <c r="A284" s="43" t="s">
        <v>135</v>
      </c>
      <c r="B284" s="104">
        <v>48</v>
      </c>
      <c r="C284" s="44"/>
      <c r="D284" s="45"/>
      <c r="E284" s="44"/>
      <c r="F284" s="44"/>
      <c r="G284" s="137"/>
      <c r="H284" s="138"/>
      <c r="I284" s="154"/>
      <c r="J284" s="156"/>
      <c r="K284" s="155"/>
      <c r="L284" s="46"/>
      <c r="M284" s="154"/>
      <c r="N284" s="156"/>
      <c r="O284" s="155"/>
    </row>
    <row r="285" spans="1:15" x14ac:dyDescent="0.3">
      <c r="A285" s="43" t="s">
        <v>135</v>
      </c>
      <c r="B285" s="104">
        <v>49</v>
      </c>
      <c r="C285" s="44"/>
      <c r="D285" s="45"/>
      <c r="E285" s="44"/>
      <c r="F285" s="44"/>
      <c r="G285" s="137"/>
      <c r="H285" s="138"/>
      <c r="I285" s="154"/>
      <c r="J285" s="156"/>
      <c r="K285" s="155"/>
      <c r="L285" s="46"/>
      <c r="M285" s="154"/>
      <c r="N285" s="156"/>
      <c r="O285" s="155"/>
    </row>
    <row r="286" spans="1:15" x14ac:dyDescent="0.3">
      <c r="A286" s="43" t="s">
        <v>135</v>
      </c>
      <c r="B286" s="104">
        <v>50</v>
      </c>
      <c r="C286" s="44"/>
      <c r="D286" s="45"/>
      <c r="E286" s="44"/>
      <c r="F286" s="44"/>
      <c r="G286" s="137"/>
      <c r="H286" s="138"/>
      <c r="I286" s="154"/>
      <c r="J286" s="156"/>
      <c r="K286" s="155"/>
      <c r="L286" s="46"/>
      <c r="M286" s="154"/>
      <c r="N286" s="156"/>
      <c r="O286" s="155"/>
    </row>
    <row r="287" spans="1:15" x14ac:dyDescent="0.3">
      <c r="A287" s="43" t="s">
        <v>135</v>
      </c>
      <c r="B287" s="104">
        <v>51</v>
      </c>
      <c r="C287" s="44"/>
      <c r="D287" s="45"/>
      <c r="E287" s="44"/>
      <c r="F287" s="44"/>
      <c r="G287" s="129"/>
      <c r="H287" s="129"/>
      <c r="I287" s="128"/>
      <c r="J287" s="128"/>
      <c r="K287" s="128"/>
      <c r="L287" s="46"/>
      <c r="M287" s="128"/>
      <c r="N287" s="128"/>
      <c r="O287" s="128"/>
    </row>
    <row r="288" spans="1:15" x14ac:dyDescent="0.3">
      <c r="A288" s="43" t="s">
        <v>135</v>
      </c>
      <c r="B288" s="104">
        <v>52</v>
      </c>
      <c r="C288" s="44"/>
      <c r="D288" s="45"/>
      <c r="E288" s="44"/>
      <c r="F288" s="44"/>
      <c r="G288" s="129"/>
      <c r="H288" s="129"/>
      <c r="I288" s="128"/>
      <c r="J288" s="128"/>
      <c r="K288" s="128"/>
      <c r="L288" s="46"/>
      <c r="M288" s="128"/>
      <c r="N288" s="128"/>
      <c r="O288" s="128"/>
    </row>
    <row r="289" spans="1:15" x14ac:dyDescent="0.3">
      <c r="A289" s="43" t="s">
        <v>135</v>
      </c>
      <c r="B289" s="104">
        <v>53</v>
      </c>
      <c r="C289" s="44"/>
      <c r="D289" s="45"/>
      <c r="E289" s="44"/>
      <c r="F289" s="44"/>
      <c r="G289" s="129"/>
      <c r="H289" s="129"/>
      <c r="I289" s="128"/>
      <c r="J289" s="128"/>
      <c r="K289" s="128"/>
      <c r="L289" s="46"/>
      <c r="M289" s="128"/>
      <c r="N289" s="128"/>
      <c r="O289" s="128"/>
    </row>
    <row r="290" spans="1:15" x14ac:dyDescent="0.3">
      <c r="A290" s="43" t="s">
        <v>135</v>
      </c>
      <c r="B290" s="104">
        <v>54</v>
      </c>
      <c r="C290" s="44"/>
      <c r="D290" s="45"/>
      <c r="E290" s="44"/>
      <c r="F290" s="44"/>
      <c r="G290" s="129"/>
      <c r="H290" s="129"/>
      <c r="I290" s="128"/>
      <c r="J290" s="128"/>
      <c r="K290" s="128"/>
      <c r="L290" s="46"/>
      <c r="M290" s="128"/>
      <c r="N290" s="128"/>
      <c r="O290" s="128"/>
    </row>
    <row r="291" spans="1:15" x14ac:dyDescent="0.3">
      <c r="A291" s="43" t="s">
        <v>135</v>
      </c>
      <c r="B291" s="104">
        <v>55</v>
      </c>
      <c r="C291" s="44"/>
      <c r="D291" s="45"/>
      <c r="E291" s="44"/>
      <c r="F291" s="44"/>
      <c r="G291" s="129"/>
      <c r="H291" s="129"/>
      <c r="I291" s="128"/>
      <c r="J291" s="128"/>
      <c r="K291" s="128"/>
      <c r="L291" s="46"/>
      <c r="M291" s="128"/>
      <c r="N291" s="128"/>
      <c r="O291" s="128"/>
    </row>
    <row r="292" spans="1:15" x14ac:dyDescent="0.3">
      <c r="A292" s="43" t="s">
        <v>135</v>
      </c>
      <c r="B292" s="104">
        <v>56</v>
      </c>
      <c r="C292" s="44"/>
      <c r="D292" s="45"/>
      <c r="E292" s="44"/>
      <c r="F292" s="44"/>
      <c r="G292" s="129"/>
      <c r="H292" s="129"/>
      <c r="I292" s="128"/>
      <c r="J292" s="128"/>
      <c r="K292" s="128"/>
      <c r="L292" s="46"/>
      <c r="M292" s="128"/>
      <c r="N292" s="128"/>
      <c r="O292" s="128"/>
    </row>
    <row r="293" spans="1:15" x14ac:dyDescent="0.3">
      <c r="A293" s="43" t="s">
        <v>135</v>
      </c>
      <c r="B293" s="104">
        <v>57</v>
      </c>
      <c r="C293" s="44"/>
      <c r="D293" s="45"/>
      <c r="E293" s="44"/>
      <c r="F293" s="44"/>
      <c r="G293" s="129"/>
      <c r="H293" s="129"/>
      <c r="I293" s="128"/>
      <c r="J293" s="128"/>
      <c r="K293" s="128"/>
      <c r="L293" s="46"/>
      <c r="M293" s="128"/>
      <c r="N293" s="128"/>
      <c r="O293" s="128"/>
    </row>
    <row r="294" spans="1:15" x14ac:dyDescent="0.3">
      <c r="A294" s="43" t="s">
        <v>135</v>
      </c>
      <c r="B294" s="104">
        <v>58</v>
      </c>
      <c r="C294" s="44"/>
      <c r="D294" s="45"/>
      <c r="E294" s="44"/>
      <c r="F294" s="44"/>
      <c r="G294" s="129"/>
      <c r="H294" s="129"/>
      <c r="I294" s="128"/>
      <c r="J294" s="128"/>
      <c r="K294" s="128"/>
      <c r="L294" s="46"/>
      <c r="M294" s="128"/>
      <c r="N294" s="128"/>
      <c r="O294" s="128"/>
    </row>
    <row r="295" spans="1:15" x14ac:dyDescent="0.3">
      <c r="A295" s="43" t="s">
        <v>135</v>
      </c>
      <c r="B295" s="104">
        <v>59</v>
      </c>
      <c r="C295" s="44"/>
      <c r="D295" s="45"/>
      <c r="E295" s="44"/>
      <c r="F295" s="44"/>
      <c r="G295" s="129"/>
      <c r="H295" s="129"/>
      <c r="I295" s="128"/>
      <c r="J295" s="128"/>
      <c r="K295" s="128"/>
      <c r="L295" s="46"/>
      <c r="M295" s="128"/>
      <c r="N295" s="128"/>
      <c r="O295" s="128"/>
    </row>
    <row r="296" spans="1:15" x14ac:dyDescent="0.3">
      <c r="A296" s="43" t="s">
        <v>135</v>
      </c>
      <c r="B296" s="104">
        <v>60</v>
      </c>
      <c r="C296" s="44"/>
      <c r="D296" s="45"/>
      <c r="E296" s="44"/>
      <c r="F296" s="44"/>
      <c r="G296" s="129"/>
      <c r="H296" s="129"/>
      <c r="I296" s="128"/>
      <c r="J296" s="128"/>
      <c r="K296" s="128"/>
      <c r="L296" s="46"/>
      <c r="M296" s="128"/>
      <c r="N296" s="128"/>
      <c r="O296" s="128"/>
    </row>
    <row r="297" spans="1:15" x14ac:dyDescent="0.3">
      <c r="A297" s="43" t="s">
        <v>135</v>
      </c>
      <c r="B297" s="104">
        <v>61</v>
      </c>
      <c r="C297" s="44"/>
      <c r="D297" s="45"/>
      <c r="E297" s="44"/>
      <c r="F297" s="44"/>
      <c r="G297" s="129"/>
      <c r="H297" s="129"/>
      <c r="I297" s="128"/>
      <c r="J297" s="128"/>
      <c r="K297" s="128"/>
      <c r="L297" s="46"/>
      <c r="M297" s="128"/>
      <c r="N297" s="128"/>
      <c r="O297" s="128"/>
    </row>
    <row r="298" spans="1:15" x14ac:dyDescent="0.3">
      <c r="A298" s="43" t="s">
        <v>135</v>
      </c>
      <c r="B298" s="104">
        <v>62</v>
      </c>
      <c r="C298" s="44"/>
      <c r="D298" s="45"/>
      <c r="E298" s="44"/>
      <c r="F298" s="44"/>
      <c r="G298" s="129"/>
      <c r="H298" s="129"/>
      <c r="I298" s="128"/>
      <c r="J298" s="128"/>
      <c r="K298" s="128"/>
      <c r="L298" s="46"/>
      <c r="M298" s="128"/>
      <c r="N298" s="128"/>
      <c r="O298" s="128"/>
    </row>
    <row r="299" spans="1:15" x14ac:dyDescent="0.3">
      <c r="A299" s="43" t="s">
        <v>135</v>
      </c>
      <c r="B299" s="104">
        <v>63</v>
      </c>
      <c r="C299" s="44"/>
      <c r="D299" s="45"/>
      <c r="E299" s="44"/>
      <c r="F299" s="44"/>
      <c r="G299" s="129"/>
      <c r="H299" s="129"/>
      <c r="I299" s="128"/>
      <c r="J299" s="128"/>
      <c r="K299" s="128"/>
      <c r="L299" s="46"/>
      <c r="M299" s="128"/>
      <c r="N299" s="128"/>
      <c r="O299" s="128"/>
    </row>
    <row r="300" spans="1:15" x14ac:dyDescent="0.3">
      <c r="A300" s="43" t="s">
        <v>135</v>
      </c>
      <c r="B300" s="104">
        <v>64</v>
      </c>
      <c r="C300" s="44"/>
      <c r="D300" s="45"/>
      <c r="E300" s="44"/>
      <c r="F300" s="44"/>
      <c r="G300" s="129"/>
      <c r="H300" s="129"/>
      <c r="I300" s="128"/>
      <c r="J300" s="128"/>
      <c r="K300" s="128"/>
      <c r="L300" s="46"/>
      <c r="M300" s="128"/>
      <c r="N300" s="128"/>
      <c r="O300" s="128"/>
    </row>
    <row r="301" spans="1:15" x14ac:dyDescent="0.3">
      <c r="A301" s="43" t="s">
        <v>135</v>
      </c>
      <c r="B301" s="104">
        <v>65</v>
      </c>
      <c r="C301" s="44"/>
      <c r="D301" s="45"/>
      <c r="E301" s="44"/>
      <c r="F301" s="44"/>
      <c r="G301" s="129"/>
      <c r="H301" s="129"/>
      <c r="I301" s="128"/>
      <c r="J301" s="128"/>
      <c r="K301" s="128"/>
      <c r="L301" s="46"/>
      <c r="M301" s="128"/>
      <c r="N301" s="128"/>
      <c r="O301" s="128"/>
    </row>
    <row r="302" spans="1:15" x14ac:dyDescent="0.3">
      <c r="A302" s="43" t="s">
        <v>135</v>
      </c>
      <c r="B302" s="104">
        <v>66</v>
      </c>
      <c r="C302" s="44"/>
      <c r="D302" s="45"/>
      <c r="E302" s="44"/>
      <c r="F302" s="44"/>
      <c r="G302" s="129"/>
      <c r="H302" s="129"/>
      <c r="I302" s="128"/>
      <c r="J302" s="128"/>
      <c r="K302" s="128"/>
      <c r="L302" s="46"/>
      <c r="M302" s="128"/>
      <c r="N302" s="128"/>
      <c r="O302" s="128"/>
    </row>
    <row r="303" spans="1:15" x14ac:dyDescent="0.3">
      <c r="A303" s="43" t="s">
        <v>135</v>
      </c>
      <c r="B303" s="104">
        <v>67</v>
      </c>
      <c r="C303" s="44"/>
      <c r="D303" s="45"/>
      <c r="E303" s="44"/>
      <c r="F303" s="44"/>
      <c r="G303" s="129"/>
      <c r="H303" s="129"/>
      <c r="I303" s="128"/>
      <c r="J303" s="128"/>
      <c r="K303" s="128"/>
      <c r="L303" s="46"/>
      <c r="M303" s="128"/>
      <c r="N303" s="128"/>
      <c r="O303" s="128"/>
    </row>
    <row r="304" spans="1:15" x14ac:dyDescent="0.3">
      <c r="A304" s="43" t="s">
        <v>135</v>
      </c>
      <c r="B304" s="104">
        <v>68</v>
      </c>
      <c r="C304" s="44"/>
      <c r="D304" s="45"/>
      <c r="E304" s="44"/>
      <c r="F304" s="44"/>
      <c r="G304" s="129"/>
      <c r="H304" s="129"/>
      <c r="I304" s="128"/>
      <c r="J304" s="128"/>
      <c r="K304" s="128"/>
      <c r="L304" s="46"/>
      <c r="M304" s="128"/>
      <c r="N304" s="128"/>
      <c r="O304" s="128"/>
    </row>
    <row r="305" spans="1:15" x14ac:dyDescent="0.3">
      <c r="A305" s="43" t="s">
        <v>135</v>
      </c>
      <c r="B305" s="104">
        <v>69</v>
      </c>
      <c r="C305" s="44"/>
      <c r="D305" s="45"/>
      <c r="E305" s="44"/>
      <c r="F305" s="44"/>
      <c r="G305" s="129"/>
      <c r="H305" s="129"/>
      <c r="I305" s="128"/>
      <c r="J305" s="128"/>
      <c r="K305" s="128"/>
      <c r="L305" s="46"/>
      <c r="M305" s="128"/>
      <c r="N305" s="128"/>
      <c r="O305" s="128"/>
    </row>
    <row r="306" spans="1:15" x14ac:dyDescent="0.3">
      <c r="A306" s="43" t="s">
        <v>135</v>
      </c>
      <c r="B306" s="104">
        <v>70</v>
      </c>
      <c r="C306" s="44"/>
      <c r="D306" s="45"/>
      <c r="E306" s="44"/>
      <c r="F306" s="44"/>
      <c r="G306" s="129"/>
      <c r="H306" s="129"/>
      <c r="I306" s="128"/>
      <c r="J306" s="128"/>
      <c r="K306" s="128"/>
      <c r="L306" s="46"/>
      <c r="M306" s="128"/>
      <c r="N306" s="128"/>
      <c r="O306" s="128"/>
    </row>
    <row r="307" spans="1:15" x14ac:dyDescent="0.3">
      <c r="A307" s="43" t="s">
        <v>135</v>
      </c>
      <c r="B307" s="104">
        <v>71</v>
      </c>
      <c r="C307" s="44"/>
      <c r="D307" s="45"/>
      <c r="E307" s="44"/>
      <c r="F307" s="44"/>
      <c r="G307" s="129"/>
      <c r="H307" s="129"/>
      <c r="I307" s="128"/>
      <c r="J307" s="128"/>
      <c r="K307" s="128"/>
      <c r="L307" s="46"/>
      <c r="M307" s="128"/>
      <c r="N307" s="128"/>
      <c r="O307" s="128"/>
    </row>
    <row r="308" spans="1:15" x14ac:dyDescent="0.3">
      <c r="A308" s="43" t="s">
        <v>135</v>
      </c>
      <c r="B308" s="104">
        <v>72</v>
      </c>
      <c r="C308" s="44"/>
      <c r="D308" s="45"/>
      <c r="E308" s="44"/>
      <c r="F308" s="44"/>
      <c r="G308" s="129"/>
      <c r="H308" s="129"/>
      <c r="I308" s="128"/>
      <c r="J308" s="128"/>
      <c r="K308" s="128"/>
      <c r="L308" s="46"/>
      <c r="M308" s="128"/>
      <c r="N308" s="128"/>
      <c r="O308" s="128"/>
    </row>
    <row r="309" spans="1:15" x14ac:dyDescent="0.3">
      <c r="A309" s="43" t="s">
        <v>135</v>
      </c>
      <c r="B309" s="104">
        <v>73</v>
      </c>
      <c r="C309" s="44"/>
      <c r="D309" s="45"/>
      <c r="E309" s="44"/>
      <c r="F309" s="44"/>
      <c r="G309" s="129"/>
      <c r="H309" s="129"/>
      <c r="I309" s="128"/>
      <c r="J309" s="128"/>
      <c r="K309" s="128"/>
      <c r="L309" s="46"/>
      <c r="M309" s="128"/>
      <c r="N309" s="128"/>
      <c r="O309" s="128"/>
    </row>
    <row r="310" spans="1:15" x14ac:dyDescent="0.3">
      <c r="A310" s="43" t="s">
        <v>135</v>
      </c>
      <c r="B310" s="104">
        <v>74</v>
      </c>
      <c r="C310" s="44"/>
      <c r="D310" s="45"/>
      <c r="E310" s="44"/>
      <c r="F310" s="44"/>
      <c r="G310" s="129"/>
      <c r="H310" s="129"/>
      <c r="I310" s="128"/>
      <c r="J310" s="128"/>
      <c r="K310" s="128"/>
      <c r="L310" s="46"/>
      <c r="M310" s="128"/>
      <c r="N310" s="128"/>
      <c r="O310" s="128"/>
    </row>
    <row r="311" spans="1:15" x14ac:dyDescent="0.3">
      <c r="A311" s="43" t="s">
        <v>135</v>
      </c>
      <c r="B311" s="104">
        <v>75</v>
      </c>
      <c r="C311" s="44"/>
      <c r="D311" s="45"/>
      <c r="E311" s="44"/>
      <c r="F311" s="44"/>
      <c r="G311" s="129"/>
      <c r="H311" s="129"/>
      <c r="I311" s="128"/>
      <c r="J311" s="128"/>
      <c r="K311" s="128"/>
      <c r="L311" s="46"/>
      <c r="M311" s="128"/>
      <c r="N311" s="128"/>
      <c r="O311" s="128"/>
    </row>
    <row r="312" spans="1:15" x14ac:dyDescent="0.3">
      <c r="A312" s="43" t="s">
        <v>135</v>
      </c>
      <c r="B312" s="104">
        <v>76</v>
      </c>
      <c r="C312" s="44"/>
      <c r="D312" s="45"/>
      <c r="E312" s="44"/>
      <c r="F312" s="44"/>
      <c r="G312" s="129"/>
      <c r="H312" s="129"/>
      <c r="I312" s="128"/>
      <c r="J312" s="128"/>
      <c r="K312" s="128"/>
      <c r="L312" s="46"/>
      <c r="M312" s="128"/>
      <c r="N312" s="128"/>
      <c r="O312" s="128"/>
    </row>
    <row r="313" spans="1:15" x14ac:dyDescent="0.3">
      <c r="A313" s="43" t="s">
        <v>135</v>
      </c>
      <c r="B313" s="104">
        <v>77</v>
      </c>
      <c r="C313" s="44"/>
      <c r="D313" s="45"/>
      <c r="E313" s="44"/>
      <c r="F313" s="44"/>
      <c r="G313" s="129"/>
      <c r="H313" s="129"/>
      <c r="I313" s="128"/>
      <c r="J313" s="128"/>
      <c r="K313" s="128"/>
      <c r="L313" s="46"/>
      <c r="M313" s="128"/>
      <c r="N313" s="128"/>
      <c r="O313" s="128"/>
    </row>
    <row r="314" spans="1:15" x14ac:dyDescent="0.3">
      <c r="A314" s="43" t="s">
        <v>135</v>
      </c>
      <c r="B314" s="104">
        <v>78</v>
      </c>
      <c r="C314" s="44"/>
      <c r="D314" s="45"/>
      <c r="E314" s="44"/>
      <c r="F314" s="44"/>
      <c r="G314" s="129"/>
      <c r="H314" s="129"/>
      <c r="I314" s="128"/>
      <c r="J314" s="128"/>
      <c r="K314" s="128"/>
      <c r="L314" s="46"/>
      <c r="M314" s="128"/>
      <c r="N314" s="128"/>
      <c r="O314" s="128"/>
    </row>
    <row r="315" spans="1:15" x14ac:dyDescent="0.3">
      <c r="A315" s="43" t="s">
        <v>135</v>
      </c>
      <c r="B315" s="104">
        <v>79</v>
      </c>
      <c r="C315" s="44"/>
      <c r="D315" s="45"/>
      <c r="E315" s="44"/>
      <c r="F315" s="44"/>
      <c r="G315" s="129"/>
      <c r="H315" s="129"/>
      <c r="I315" s="128"/>
      <c r="J315" s="128"/>
      <c r="K315" s="128"/>
      <c r="L315" s="46"/>
      <c r="M315" s="128"/>
      <c r="N315" s="128"/>
      <c r="O315" s="128"/>
    </row>
    <row r="316" spans="1:15" x14ac:dyDescent="0.3">
      <c r="A316" s="43" t="s">
        <v>135</v>
      </c>
      <c r="B316" s="104">
        <v>80</v>
      </c>
      <c r="C316" s="44"/>
      <c r="D316" s="45"/>
      <c r="E316" s="44"/>
      <c r="F316" s="44"/>
      <c r="G316" s="129"/>
      <c r="H316" s="129"/>
      <c r="I316" s="128"/>
      <c r="J316" s="128"/>
      <c r="K316" s="128"/>
      <c r="L316" s="46"/>
      <c r="M316" s="128"/>
      <c r="N316" s="128"/>
      <c r="O316" s="128"/>
    </row>
    <row r="317" spans="1:15" x14ac:dyDescent="0.3">
      <c r="A317" s="43" t="s">
        <v>135</v>
      </c>
      <c r="B317" s="104">
        <v>81</v>
      </c>
      <c r="C317" s="44"/>
      <c r="D317" s="45"/>
      <c r="E317" s="44"/>
      <c r="F317" s="44"/>
      <c r="G317" s="129"/>
      <c r="H317" s="129"/>
      <c r="I317" s="128"/>
      <c r="J317" s="128"/>
      <c r="K317" s="128"/>
      <c r="L317" s="46"/>
      <c r="M317" s="128"/>
      <c r="N317" s="128"/>
      <c r="O317" s="128"/>
    </row>
    <row r="318" spans="1:15" x14ac:dyDescent="0.3">
      <c r="A318" s="43" t="s">
        <v>135</v>
      </c>
      <c r="B318" s="104">
        <v>82</v>
      </c>
      <c r="C318" s="44"/>
      <c r="D318" s="45"/>
      <c r="E318" s="44"/>
      <c r="F318" s="44"/>
      <c r="G318" s="129"/>
      <c r="H318" s="129"/>
      <c r="I318" s="128"/>
      <c r="J318" s="128"/>
      <c r="K318" s="128"/>
      <c r="L318" s="46"/>
      <c r="M318" s="128"/>
      <c r="N318" s="128"/>
      <c r="O318" s="128"/>
    </row>
    <row r="319" spans="1:15" x14ac:dyDescent="0.3">
      <c r="A319" s="43" t="s">
        <v>135</v>
      </c>
      <c r="B319" s="104">
        <v>83</v>
      </c>
      <c r="C319" s="44"/>
      <c r="D319" s="45"/>
      <c r="E319" s="44"/>
      <c r="F319" s="44"/>
      <c r="G319" s="129"/>
      <c r="H319" s="129"/>
      <c r="I319" s="128"/>
      <c r="J319" s="128"/>
      <c r="K319" s="128"/>
      <c r="L319" s="46"/>
      <c r="M319" s="128"/>
      <c r="N319" s="128"/>
      <c r="O319" s="128"/>
    </row>
    <row r="320" spans="1:15" x14ac:dyDescent="0.3">
      <c r="A320" s="43" t="s">
        <v>135</v>
      </c>
      <c r="B320" s="104">
        <v>84</v>
      </c>
      <c r="C320" s="44"/>
      <c r="D320" s="45"/>
      <c r="E320" s="44"/>
      <c r="F320" s="44"/>
      <c r="G320" s="129"/>
      <c r="H320" s="129"/>
      <c r="I320" s="128"/>
      <c r="J320" s="128"/>
      <c r="K320" s="128"/>
      <c r="L320" s="46"/>
      <c r="M320" s="128"/>
      <c r="N320" s="128"/>
      <c r="O320" s="128"/>
    </row>
    <row r="321" spans="1:15" x14ac:dyDescent="0.3">
      <c r="A321" s="43" t="s">
        <v>135</v>
      </c>
      <c r="B321" s="104">
        <v>85</v>
      </c>
      <c r="C321" s="44"/>
      <c r="D321" s="45"/>
      <c r="E321" s="44"/>
      <c r="F321" s="44"/>
      <c r="G321" s="129"/>
      <c r="H321" s="129"/>
      <c r="I321" s="128"/>
      <c r="J321" s="128"/>
      <c r="K321" s="128"/>
      <c r="L321" s="46"/>
      <c r="M321" s="128"/>
      <c r="N321" s="128"/>
      <c r="O321" s="128"/>
    </row>
    <row r="322" spans="1:15" x14ac:dyDescent="0.3">
      <c r="A322" s="43" t="s">
        <v>135</v>
      </c>
      <c r="B322" s="104">
        <v>86</v>
      </c>
      <c r="C322" s="44"/>
      <c r="D322" s="45"/>
      <c r="E322" s="44"/>
      <c r="F322" s="44"/>
      <c r="G322" s="129"/>
      <c r="H322" s="129"/>
      <c r="I322" s="128"/>
      <c r="J322" s="128"/>
      <c r="K322" s="128"/>
      <c r="L322" s="46"/>
      <c r="M322" s="128"/>
      <c r="N322" s="128"/>
      <c r="O322" s="128"/>
    </row>
    <row r="323" spans="1:15" x14ac:dyDescent="0.3">
      <c r="A323" s="43" t="s">
        <v>135</v>
      </c>
      <c r="B323" s="104">
        <v>87</v>
      </c>
      <c r="C323" s="44"/>
      <c r="D323" s="45"/>
      <c r="E323" s="44"/>
      <c r="F323" s="44"/>
      <c r="G323" s="129"/>
      <c r="H323" s="129"/>
      <c r="I323" s="128"/>
      <c r="J323" s="128"/>
      <c r="K323" s="128"/>
      <c r="L323" s="46"/>
      <c r="M323" s="128"/>
      <c r="N323" s="128"/>
      <c r="O323" s="128"/>
    </row>
    <row r="324" spans="1:15" x14ac:dyDescent="0.3">
      <c r="A324" s="43" t="s">
        <v>135</v>
      </c>
      <c r="B324" s="104">
        <v>88</v>
      </c>
      <c r="C324" s="44"/>
      <c r="D324" s="45"/>
      <c r="E324" s="44"/>
      <c r="F324" s="44"/>
      <c r="G324" s="129"/>
      <c r="H324" s="129"/>
      <c r="I324" s="128"/>
      <c r="J324" s="128"/>
      <c r="K324" s="128"/>
      <c r="L324" s="46"/>
      <c r="M324" s="128"/>
      <c r="N324" s="128"/>
      <c r="O324" s="128"/>
    </row>
    <row r="325" spans="1:15" x14ac:dyDescent="0.3">
      <c r="A325" s="43" t="s">
        <v>135</v>
      </c>
      <c r="B325" s="104">
        <v>89</v>
      </c>
      <c r="C325" s="44"/>
      <c r="D325" s="45"/>
      <c r="E325" s="44"/>
      <c r="F325" s="44"/>
      <c r="G325" s="129"/>
      <c r="H325" s="129"/>
      <c r="I325" s="128"/>
      <c r="J325" s="128"/>
      <c r="K325" s="128"/>
      <c r="L325" s="46"/>
      <c r="M325" s="128"/>
      <c r="N325" s="128"/>
      <c r="O325" s="128"/>
    </row>
    <row r="326" spans="1:15" x14ac:dyDescent="0.3">
      <c r="A326" s="43" t="s">
        <v>135</v>
      </c>
      <c r="B326" s="104">
        <v>90</v>
      </c>
      <c r="C326" s="44"/>
      <c r="D326" s="45"/>
      <c r="E326" s="44"/>
      <c r="F326" s="44"/>
      <c r="G326" s="129"/>
      <c r="H326" s="129"/>
      <c r="I326" s="128"/>
      <c r="J326" s="128"/>
      <c r="K326" s="128"/>
      <c r="L326" s="46"/>
      <c r="M326" s="128"/>
      <c r="N326" s="128"/>
      <c r="O326" s="128"/>
    </row>
    <row r="327" spans="1:15" x14ac:dyDescent="0.3">
      <c r="A327" s="43" t="s">
        <v>135</v>
      </c>
      <c r="B327" s="104">
        <v>91</v>
      </c>
      <c r="C327" s="44"/>
      <c r="D327" s="45"/>
      <c r="E327" s="44"/>
      <c r="F327" s="44"/>
      <c r="G327" s="129"/>
      <c r="H327" s="129"/>
      <c r="I327" s="128"/>
      <c r="J327" s="128"/>
      <c r="K327" s="128"/>
      <c r="L327" s="46"/>
      <c r="M327" s="128"/>
      <c r="N327" s="128"/>
      <c r="O327" s="128"/>
    </row>
    <row r="328" spans="1:15" x14ac:dyDescent="0.3">
      <c r="A328" s="43" t="s">
        <v>135</v>
      </c>
      <c r="B328" s="104">
        <v>92</v>
      </c>
      <c r="C328" s="44"/>
      <c r="D328" s="45"/>
      <c r="E328" s="44"/>
      <c r="F328" s="44"/>
      <c r="G328" s="129"/>
      <c r="H328" s="129"/>
      <c r="I328" s="128"/>
      <c r="J328" s="128"/>
      <c r="K328" s="128"/>
      <c r="L328" s="46"/>
      <c r="M328" s="128"/>
      <c r="N328" s="128"/>
      <c r="O328" s="128"/>
    </row>
    <row r="329" spans="1:15" x14ac:dyDescent="0.3">
      <c r="A329" s="43" t="s">
        <v>135</v>
      </c>
      <c r="B329" s="104">
        <v>93</v>
      </c>
      <c r="C329" s="44"/>
      <c r="D329" s="45"/>
      <c r="E329" s="44"/>
      <c r="F329" s="44"/>
      <c r="G329" s="129"/>
      <c r="H329" s="129"/>
      <c r="I329" s="128"/>
      <c r="J329" s="128"/>
      <c r="K329" s="128"/>
      <c r="L329" s="46"/>
      <c r="M329" s="128"/>
      <c r="N329" s="128"/>
      <c r="O329" s="128"/>
    </row>
    <row r="330" spans="1:15" x14ac:dyDescent="0.3">
      <c r="A330" s="43" t="s">
        <v>135</v>
      </c>
      <c r="B330" s="104">
        <v>94</v>
      </c>
      <c r="C330" s="44"/>
      <c r="D330" s="45"/>
      <c r="E330" s="44"/>
      <c r="F330" s="44"/>
      <c r="G330" s="129"/>
      <c r="H330" s="129"/>
      <c r="I330" s="128"/>
      <c r="J330" s="128"/>
      <c r="K330" s="128"/>
      <c r="L330" s="46"/>
      <c r="M330" s="128"/>
      <c r="N330" s="128"/>
      <c r="O330" s="128"/>
    </row>
    <row r="331" spans="1:15" x14ac:dyDescent="0.3">
      <c r="A331" s="43" t="s">
        <v>135</v>
      </c>
      <c r="B331" s="104">
        <v>95</v>
      </c>
      <c r="C331" s="44"/>
      <c r="D331" s="45"/>
      <c r="E331" s="44"/>
      <c r="F331" s="44"/>
      <c r="G331" s="129"/>
      <c r="H331" s="129"/>
      <c r="I331" s="128"/>
      <c r="J331" s="128"/>
      <c r="K331" s="128"/>
      <c r="L331" s="46"/>
      <c r="M331" s="128"/>
      <c r="N331" s="128"/>
      <c r="O331" s="128"/>
    </row>
    <row r="332" spans="1:15" x14ac:dyDescent="0.3">
      <c r="A332" s="43" t="s">
        <v>135</v>
      </c>
      <c r="B332" s="104">
        <v>96</v>
      </c>
      <c r="C332" s="44"/>
      <c r="D332" s="45"/>
      <c r="E332" s="44"/>
      <c r="F332" s="44"/>
      <c r="G332" s="129"/>
      <c r="H332" s="129"/>
      <c r="I332" s="128"/>
      <c r="J332" s="128"/>
      <c r="K332" s="128"/>
      <c r="L332" s="46"/>
      <c r="M332" s="128"/>
      <c r="N332" s="128"/>
      <c r="O332" s="128"/>
    </row>
    <row r="333" spans="1:15" x14ac:dyDescent="0.3">
      <c r="A333" s="43" t="s">
        <v>135</v>
      </c>
      <c r="B333" s="104">
        <v>97</v>
      </c>
      <c r="C333" s="44"/>
      <c r="D333" s="45"/>
      <c r="E333" s="44"/>
      <c r="F333" s="44"/>
      <c r="G333" s="129"/>
      <c r="H333" s="129"/>
      <c r="I333" s="128"/>
      <c r="J333" s="128"/>
      <c r="K333" s="128"/>
      <c r="L333" s="46"/>
      <c r="M333" s="128"/>
      <c r="N333" s="128"/>
      <c r="O333" s="128"/>
    </row>
    <row r="334" spans="1:15" x14ac:dyDescent="0.3">
      <c r="A334" s="43" t="s">
        <v>135</v>
      </c>
      <c r="B334" s="104">
        <v>98</v>
      </c>
      <c r="C334" s="44"/>
      <c r="D334" s="45"/>
      <c r="E334" s="44"/>
      <c r="F334" s="44"/>
      <c r="G334" s="129"/>
      <c r="H334" s="129"/>
      <c r="I334" s="128"/>
      <c r="J334" s="128"/>
      <c r="K334" s="128"/>
      <c r="L334" s="46"/>
      <c r="M334" s="128"/>
      <c r="N334" s="128"/>
      <c r="O334" s="128"/>
    </row>
    <row r="335" spans="1:15" x14ac:dyDescent="0.3">
      <c r="A335" s="43" t="s">
        <v>135</v>
      </c>
      <c r="B335" s="104">
        <v>99</v>
      </c>
      <c r="C335" s="44"/>
      <c r="D335" s="45"/>
      <c r="E335" s="44"/>
      <c r="F335" s="44"/>
      <c r="G335" s="129"/>
      <c r="H335" s="129"/>
      <c r="I335" s="128"/>
      <c r="J335" s="128"/>
      <c r="K335" s="128"/>
      <c r="L335" s="46"/>
      <c r="M335" s="128"/>
      <c r="N335" s="128"/>
      <c r="O335" s="128"/>
    </row>
    <row r="336" spans="1:15" x14ac:dyDescent="0.3">
      <c r="A336" s="43" t="s">
        <v>135</v>
      </c>
      <c r="B336" s="104">
        <v>100</v>
      </c>
      <c r="C336" s="44"/>
      <c r="D336" s="45"/>
      <c r="E336" s="44"/>
      <c r="F336" s="44"/>
      <c r="G336" s="129"/>
      <c r="H336" s="129"/>
      <c r="I336" s="128"/>
      <c r="J336" s="128"/>
      <c r="K336" s="128"/>
      <c r="L336" s="46"/>
      <c r="M336" s="128"/>
      <c r="N336" s="128"/>
      <c r="O336" s="128"/>
    </row>
    <row r="337" spans="1:16" s="36" customFormat="1" x14ac:dyDescent="0.3">
      <c r="A337" s="38"/>
      <c r="B337" s="57" t="s">
        <v>67</v>
      </c>
      <c r="C337" s="58"/>
      <c r="D337" s="59"/>
      <c r="E337" s="58"/>
      <c r="F337" s="59"/>
      <c r="G337" s="59"/>
      <c r="H337" s="59"/>
      <c r="I337" s="59"/>
      <c r="J337" s="60"/>
      <c r="K337" s="60"/>
      <c r="L337" s="60"/>
      <c r="M337" s="60"/>
      <c r="N337" s="60"/>
      <c r="O337" s="61"/>
    </row>
    <row r="338" spans="1:16" ht="20.100000000000001" customHeight="1" x14ac:dyDescent="0.3"/>
    <row r="339" spans="1:16" x14ac:dyDescent="0.3">
      <c r="A339" s="36"/>
      <c r="B339" s="37" t="s">
        <v>46</v>
      </c>
    </row>
    <row r="340" spans="1:16" s="18" customFormat="1" ht="16.2" x14ac:dyDescent="0.35">
      <c r="B340" s="17" t="s">
        <v>174</v>
      </c>
      <c r="C340" s="109"/>
    </row>
    <row r="341" spans="1:16" ht="8.1" customHeight="1" x14ac:dyDescent="0.3"/>
    <row r="342" spans="1:16" ht="30" customHeight="1" x14ac:dyDescent="0.3">
      <c r="B342" s="21" t="s">
        <v>62</v>
      </c>
      <c r="C342" s="21" t="s">
        <v>63</v>
      </c>
      <c r="D342" s="21" t="s">
        <v>50</v>
      </c>
      <c r="E342" s="21" t="s">
        <v>51</v>
      </c>
      <c r="F342" s="21" t="s">
        <v>130</v>
      </c>
      <c r="G342" s="131" t="s">
        <v>131</v>
      </c>
      <c r="H342" s="131"/>
      <c r="I342" s="131" t="s">
        <v>132</v>
      </c>
      <c r="J342" s="131"/>
      <c r="K342" s="131"/>
      <c r="L342" s="21" t="s">
        <v>175</v>
      </c>
      <c r="M342" s="131" t="s">
        <v>105</v>
      </c>
      <c r="N342" s="131"/>
      <c r="O342" s="131"/>
    </row>
    <row r="343" spans="1:16" x14ac:dyDescent="0.3">
      <c r="A343" s="43"/>
      <c r="B343" s="39" t="s">
        <v>53</v>
      </c>
      <c r="C343" s="62"/>
      <c r="D343" s="62"/>
      <c r="E343" s="35"/>
      <c r="F343" s="35"/>
      <c r="G343" s="132"/>
      <c r="H343" s="133"/>
      <c r="I343" s="134"/>
      <c r="J343" s="135"/>
      <c r="K343" s="136"/>
      <c r="L343" s="35">
        <f>SUM(L344:L444)</f>
        <v>25528.230000000003</v>
      </c>
      <c r="M343" s="134"/>
      <c r="N343" s="135"/>
      <c r="O343" s="136"/>
    </row>
    <row r="344" spans="1:16" ht="31.2" customHeight="1" x14ac:dyDescent="0.3">
      <c r="A344" s="43" t="s">
        <v>176</v>
      </c>
      <c r="B344" s="104">
        <v>1</v>
      </c>
      <c r="C344" s="44">
        <v>44805</v>
      </c>
      <c r="D344" s="45">
        <v>245</v>
      </c>
      <c r="E344" s="44">
        <v>44774</v>
      </c>
      <c r="F344" s="44">
        <v>44793</v>
      </c>
      <c r="G344" s="129" t="s">
        <v>177</v>
      </c>
      <c r="H344" s="129"/>
      <c r="I344" s="128" t="s">
        <v>178</v>
      </c>
      <c r="J344" s="128"/>
      <c r="K344" s="128"/>
      <c r="L344" s="46">
        <v>3000</v>
      </c>
      <c r="M344" s="128" t="s">
        <v>179</v>
      </c>
      <c r="N344" s="128"/>
      <c r="O344" s="128"/>
    </row>
    <row r="345" spans="1:16" ht="13.95" customHeight="1" x14ac:dyDescent="0.3">
      <c r="A345" s="43" t="s">
        <v>176</v>
      </c>
      <c r="B345" s="104">
        <v>2</v>
      </c>
      <c r="C345" s="44">
        <v>44805</v>
      </c>
      <c r="D345" s="45">
        <v>240</v>
      </c>
      <c r="E345" s="44">
        <v>44774</v>
      </c>
      <c r="F345" s="44">
        <v>44793</v>
      </c>
      <c r="G345" s="129" t="s">
        <v>177</v>
      </c>
      <c r="H345" s="129"/>
      <c r="I345" s="128" t="s">
        <v>180</v>
      </c>
      <c r="J345" s="128"/>
      <c r="K345" s="128"/>
      <c r="L345" s="46">
        <v>850.98</v>
      </c>
      <c r="M345" s="128" t="s">
        <v>141</v>
      </c>
      <c r="N345" s="128"/>
      <c r="O345" s="128"/>
    </row>
    <row r="346" spans="1:16" x14ac:dyDescent="0.3">
      <c r="A346" s="43" t="s">
        <v>176</v>
      </c>
      <c r="B346" s="104">
        <v>3</v>
      </c>
      <c r="C346" s="44">
        <v>44844</v>
      </c>
      <c r="D346" s="45">
        <v>234</v>
      </c>
      <c r="E346" s="44">
        <v>44805</v>
      </c>
      <c r="F346" s="44">
        <v>44810</v>
      </c>
      <c r="G346" s="129" t="s">
        <v>181</v>
      </c>
      <c r="H346" s="129"/>
      <c r="I346" s="128" t="s">
        <v>182</v>
      </c>
      <c r="J346" s="128"/>
      <c r="K346" s="128"/>
      <c r="L346" s="46">
        <v>991.34</v>
      </c>
      <c r="M346" s="128" t="s">
        <v>144</v>
      </c>
      <c r="N346" s="128"/>
      <c r="O346" s="128"/>
    </row>
    <row r="347" spans="1:16" x14ac:dyDescent="0.3">
      <c r="A347" s="43" t="s">
        <v>176</v>
      </c>
      <c r="B347" s="104">
        <v>4</v>
      </c>
      <c r="C347" s="44">
        <v>44594</v>
      </c>
      <c r="D347" s="45">
        <v>125</v>
      </c>
      <c r="E347" s="44">
        <v>44912</v>
      </c>
      <c r="F347" s="44">
        <v>44575</v>
      </c>
      <c r="G347" s="129" t="s">
        <v>183</v>
      </c>
      <c r="H347" s="129"/>
      <c r="I347" s="128" t="s">
        <v>184</v>
      </c>
      <c r="J347" s="128"/>
      <c r="K347" s="128"/>
      <c r="L347" s="46">
        <v>5032.91</v>
      </c>
      <c r="M347" s="128" t="s">
        <v>185</v>
      </c>
      <c r="N347" s="128"/>
      <c r="O347" s="128"/>
    </row>
    <row r="348" spans="1:16" ht="42" customHeight="1" x14ac:dyDescent="0.3">
      <c r="A348" s="43" t="s">
        <v>176</v>
      </c>
      <c r="B348" s="104">
        <v>5</v>
      </c>
      <c r="C348" s="44">
        <v>44586</v>
      </c>
      <c r="D348" s="45">
        <v>2341</v>
      </c>
      <c r="E348" s="44">
        <v>44568</v>
      </c>
      <c r="F348" s="44">
        <v>44576</v>
      </c>
      <c r="G348" s="129" t="s">
        <v>186</v>
      </c>
      <c r="H348" s="129"/>
      <c r="I348" s="128" t="s">
        <v>187</v>
      </c>
      <c r="J348" s="128"/>
      <c r="K348" s="128"/>
      <c r="L348" s="46">
        <v>4812.1099999999997</v>
      </c>
      <c r="M348" s="128" t="s">
        <v>188</v>
      </c>
      <c r="N348" s="128"/>
      <c r="O348" s="128"/>
    </row>
    <row r="349" spans="1:16" ht="39" customHeight="1" x14ac:dyDescent="0.3">
      <c r="A349" s="43" t="s">
        <v>176</v>
      </c>
      <c r="B349" s="104">
        <v>6</v>
      </c>
      <c r="C349" s="44">
        <v>44599</v>
      </c>
      <c r="D349" s="45">
        <v>258</v>
      </c>
      <c r="E349" s="44">
        <v>44593</v>
      </c>
      <c r="F349" s="44">
        <v>44596</v>
      </c>
      <c r="G349" s="129" t="s">
        <v>157</v>
      </c>
      <c r="H349" s="129"/>
      <c r="I349" s="128" t="s">
        <v>189</v>
      </c>
      <c r="J349" s="128"/>
      <c r="K349" s="128"/>
      <c r="L349" s="46">
        <v>8483.99</v>
      </c>
      <c r="M349" s="128" t="s">
        <v>190</v>
      </c>
      <c r="N349" s="128"/>
      <c r="O349" s="128"/>
      <c r="P349" s="107"/>
    </row>
    <row r="350" spans="1:16" ht="55.95" customHeight="1" x14ac:dyDescent="0.3">
      <c r="A350" s="43" t="s">
        <v>176</v>
      </c>
      <c r="B350" s="104">
        <v>7</v>
      </c>
      <c r="C350" s="44">
        <v>44987</v>
      </c>
      <c r="D350" s="45">
        <v>457</v>
      </c>
      <c r="E350" s="44">
        <v>44984</v>
      </c>
      <c r="F350" s="44">
        <v>44989</v>
      </c>
      <c r="G350" s="129" t="s">
        <v>191</v>
      </c>
      <c r="H350" s="129"/>
      <c r="I350" s="128" t="s">
        <v>192</v>
      </c>
      <c r="J350" s="128"/>
      <c r="K350" s="128"/>
      <c r="L350" s="46">
        <v>2356.9</v>
      </c>
      <c r="M350" s="128" t="s">
        <v>193</v>
      </c>
      <c r="N350" s="128"/>
      <c r="O350" s="128"/>
    </row>
    <row r="351" spans="1:16" x14ac:dyDescent="0.3">
      <c r="A351" s="43" t="s">
        <v>176</v>
      </c>
      <c r="B351" s="104">
        <v>8</v>
      </c>
      <c r="C351" s="44"/>
      <c r="D351" s="45"/>
      <c r="E351" s="44"/>
      <c r="F351" s="44"/>
      <c r="G351" s="129"/>
      <c r="H351" s="129"/>
      <c r="I351" s="128"/>
      <c r="J351" s="128"/>
      <c r="K351" s="128"/>
      <c r="L351" s="46"/>
      <c r="M351" s="128"/>
      <c r="N351" s="128"/>
      <c r="O351" s="128"/>
    </row>
    <row r="352" spans="1:16" x14ac:dyDescent="0.3">
      <c r="A352" s="43" t="s">
        <v>176</v>
      </c>
      <c r="B352" s="104">
        <v>9</v>
      </c>
      <c r="C352" s="44"/>
      <c r="D352" s="101"/>
      <c r="E352" s="44"/>
      <c r="F352" s="44"/>
      <c r="G352" s="129"/>
      <c r="H352" s="129"/>
      <c r="I352" s="128"/>
      <c r="J352" s="128"/>
      <c r="K352" s="128"/>
      <c r="L352" s="46"/>
      <c r="M352" s="128"/>
      <c r="N352" s="128"/>
      <c r="O352" s="128"/>
    </row>
    <row r="353" spans="1:15" x14ac:dyDescent="0.3">
      <c r="A353" s="43" t="s">
        <v>176</v>
      </c>
      <c r="B353" s="104">
        <v>10</v>
      </c>
      <c r="C353" s="44"/>
      <c r="D353" s="45"/>
      <c r="E353" s="44"/>
      <c r="F353" s="44"/>
      <c r="G353" s="129"/>
      <c r="H353" s="129"/>
      <c r="I353" s="128"/>
      <c r="J353" s="128"/>
      <c r="K353" s="128"/>
      <c r="L353" s="46"/>
      <c r="M353" s="128"/>
      <c r="N353" s="128"/>
      <c r="O353" s="128"/>
    </row>
    <row r="354" spans="1:15" x14ac:dyDescent="0.3">
      <c r="A354" s="43" t="s">
        <v>176</v>
      </c>
      <c r="B354" s="104">
        <v>11</v>
      </c>
      <c r="C354" s="112"/>
      <c r="D354" s="45"/>
      <c r="E354" s="44"/>
      <c r="F354" s="44"/>
      <c r="G354" s="129"/>
      <c r="H354" s="129"/>
      <c r="I354" s="128"/>
      <c r="J354" s="128"/>
      <c r="K354" s="128"/>
      <c r="L354" s="46"/>
      <c r="M354" s="128"/>
      <c r="N354" s="128"/>
      <c r="O354" s="128"/>
    </row>
    <row r="355" spans="1:15" x14ac:dyDescent="0.3">
      <c r="A355" s="43" t="s">
        <v>176</v>
      </c>
      <c r="B355" s="104">
        <v>12</v>
      </c>
      <c r="C355" s="44"/>
      <c r="D355" s="45"/>
      <c r="E355" s="44"/>
      <c r="F355" s="44"/>
      <c r="G355" s="129"/>
      <c r="H355" s="129"/>
      <c r="I355" s="128"/>
      <c r="J355" s="128"/>
      <c r="K355" s="128"/>
      <c r="L355" s="46"/>
      <c r="M355" s="128"/>
      <c r="N355" s="128"/>
      <c r="O355" s="128"/>
    </row>
    <row r="356" spans="1:15" x14ac:dyDescent="0.3">
      <c r="A356" s="43" t="s">
        <v>176</v>
      </c>
      <c r="B356" s="104">
        <v>13</v>
      </c>
      <c r="C356" s="44"/>
      <c r="D356" s="45"/>
      <c r="E356" s="44"/>
      <c r="F356" s="44"/>
      <c r="G356" s="129"/>
      <c r="H356" s="129"/>
      <c r="I356" s="128"/>
      <c r="J356" s="128"/>
      <c r="K356" s="128"/>
      <c r="L356" s="46"/>
      <c r="M356" s="128"/>
      <c r="N356" s="128"/>
      <c r="O356" s="128"/>
    </row>
    <row r="357" spans="1:15" x14ac:dyDescent="0.3">
      <c r="A357" s="43" t="s">
        <v>176</v>
      </c>
      <c r="B357" s="104">
        <v>14</v>
      </c>
      <c r="C357" s="44"/>
      <c r="D357" s="45"/>
      <c r="E357" s="44"/>
      <c r="F357" s="44"/>
      <c r="G357" s="129"/>
      <c r="H357" s="129"/>
      <c r="I357" s="128"/>
      <c r="J357" s="128"/>
      <c r="K357" s="128"/>
      <c r="L357" s="46"/>
      <c r="M357" s="128"/>
      <c r="N357" s="128"/>
      <c r="O357" s="128"/>
    </row>
    <row r="358" spans="1:15" x14ac:dyDescent="0.3">
      <c r="A358" s="43" t="s">
        <v>176</v>
      </c>
      <c r="B358" s="104">
        <v>15</v>
      </c>
      <c r="C358" s="44"/>
      <c r="D358" s="45"/>
      <c r="E358" s="44"/>
      <c r="F358" s="44"/>
      <c r="G358" s="129"/>
      <c r="H358" s="129"/>
      <c r="I358" s="128"/>
      <c r="J358" s="128"/>
      <c r="K358" s="128"/>
      <c r="L358" s="46"/>
      <c r="M358" s="128"/>
      <c r="N358" s="128"/>
      <c r="O358" s="128"/>
    </row>
    <row r="359" spans="1:15" x14ac:dyDescent="0.3">
      <c r="A359" s="43" t="s">
        <v>176</v>
      </c>
      <c r="B359" s="104">
        <v>16</v>
      </c>
      <c r="C359" s="44"/>
      <c r="D359" s="45"/>
      <c r="E359" s="44"/>
      <c r="F359" s="44"/>
      <c r="G359" s="129"/>
      <c r="H359" s="129"/>
      <c r="I359" s="128"/>
      <c r="J359" s="128"/>
      <c r="K359" s="128"/>
      <c r="L359" s="46"/>
      <c r="M359" s="128"/>
      <c r="N359" s="128"/>
      <c r="O359" s="128"/>
    </row>
    <row r="360" spans="1:15" x14ac:dyDescent="0.3">
      <c r="A360" s="43" t="s">
        <v>176</v>
      </c>
      <c r="B360" s="104">
        <v>17</v>
      </c>
      <c r="C360" s="44"/>
      <c r="D360" s="45"/>
      <c r="E360" s="44"/>
      <c r="F360" s="44"/>
      <c r="G360" s="129"/>
      <c r="H360" s="129"/>
      <c r="I360" s="128"/>
      <c r="J360" s="128"/>
      <c r="K360" s="128"/>
      <c r="L360" s="46"/>
      <c r="M360" s="128"/>
      <c r="N360" s="128"/>
      <c r="O360" s="128"/>
    </row>
    <row r="361" spans="1:15" x14ac:dyDescent="0.3">
      <c r="A361" s="43" t="s">
        <v>176</v>
      </c>
      <c r="B361" s="104">
        <v>18</v>
      </c>
      <c r="C361" s="44"/>
      <c r="D361" s="45"/>
      <c r="E361" s="44"/>
      <c r="F361" s="44"/>
      <c r="G361" s="129"/>
      <c r="H361" s="129"/>
      <c r="I361" s="128"/>
      <c r="J361" s="128"/>
      <c r="K361" s="128"/>
      <c r="L361" s="46"/>
      <c r="M361" s="128"/>
      <c r="N361" s="128"/>
      <c r="O361" s="128"/>
    </row>
    <row r="362" spans="1:15" x14ac:dyDescent="0.3">
      <c r="A362" s="43" t="s">
        <v>176</v>
      </c>
      <c r="B362" s="104">
        <v>19</v>
      </c>
      <c r="C362" s="44"/>
      <c r="D362" s="45"/>
      <c r="E362" s="44"/>
      <c r="F362" s="44"/>
      <c r="G362" s="129"/>
      <c r="H362" s="129"/>
      <c r="I362" s="128"/>
      <c r="J362" s="128"/>
      <c r="K362" s="128"/>
      <c r="L362" s="46"/>
      <c r="M362" s="128"/>
      <c r="N362" s="128"/>
      <c r="O362" s="128"/>
    </row>
    <row r="363" spans="1:15" x14ac:dyDescent="0.3">
      <c r="A363" s="43" t="s">
        <v>176</v>
      </c>
      <c r="B363" s="104">
        <v>20</v>
      </c>
      <c r="C363" s="44"/>
      <c r="D363" s="45"/>
      <c r="E363" s="44"/>
      <c r="F363" s="44"/>
      <c r="G363" s="129"/>
      <c r="H363" s="129"/>
      <c r="I363" s="128"/>
      <c r="J363" s="128"/>
      <c r="K363" s="128"/>
      <c r="L363" s="46"/>
      <c r="M363" s="128"/>
      <c r="N363" s="128"/>
      <c r="O363" s="128"/>
    </row>
    <row r="364" spans="1:15" x14ac:dyDescent="0.3">
      <c r="A364" s="43" t="s">
        <v>176</v>
      </c>
      <c r="B364" s="104">
        <v>21</v>
      </c>
      <c r="C364" s="44"/>
      <c r="D364" s="45"/>
      <c r="E364" s="44"/>
      <c r="F364" s="44"/>
      <c r="G364" s="129"/>
      <c r="H364" s="129"/>
      <c r="I364" s="128"/>
      <c r="J364" s="128"/>
      <c r="K364" s="128"/>
      <c r="L364" s="46"/>
      <c r="M364" s="128"/>
      <c r="N364" s="128"/>
      <c r="O364" s="128"/>
    </row>
    <row r="365" spans="1:15" x14ac:dyDescent="0.3">
      <c r="A365" s="43" t="s">
        <v>176</v>
      </c>
      <c r="B365" s="104">
        <v>22</v>
      </c>
      <c r="C365" s="44"/>
      <c r="D365" s="45"/>
      <c r="E365" s="44"/>
      <c r="F365" s="44"/>
      <c r="G365" s="129"/>
      <c r="H365" s="129"/>
      <c r="I365" s="128"/>
      <c r="J365" s="128"/>
      <c r="K365" s="128"/>
      <c r="L365" s="46"/>
      <c r="M365" s="128"/>
      <c r="N365" s="128"/>
      <c r="O365" s="128"/>
    </row>
    <row r="366" spans="1:15" x14ac:dyDescent="0.3">
      <c r="A366" s="43" t="s">
        <v>176</v>
      </c>
      <c r="B366" s="104">
        <v>23</v>
      </c>
      <c r="C366" s="44"/>
      <c r="D366" s="45"/>
      <c r="E366" s="44"/>
      <c r="F366" s="44"/>
      <c r="G366" s="129"/>
      <c r="H366" s="129"/>
      <c r="I366" s="128"/>
      <c r="J366" s="128"/>
      <c r="K366" s="128"/>
      <c r="L366" s="46"/>
      <c r="M366" s="128"/>
      <c r="N366" s="128"/>
      <c r="O366" s="128"/>
    </row>
    <row r="367" spans="1:15" x14ac:dyDescent="0.3">
      <c r="A367" s="43" t="s">
        <v>176</v>
      </c>
      <c r="B367" s="104">
        <v>24</v>
      </c>
      <c r="C367" s="44"/>
      <c r="D367" s="45"/>
      <c r="E367" s="44"/>
      <c r="F367" s="44"/>
      <c r="G367" s="129"/>
      <c r="H367" s="129"/>
      <c r="I367" s="128"/>
      <c r="J367" s="128"/>
      <c r="K367" s="128"/>
      <c r="L367" s="46"/>
      <c r="M367" s="128"/>
      <c r="N367" s="128"/>
      <c r="O367" s="128"/>
    </row>
    <row r="368" spans="1:15" x14ac:dyDescent="0.3">
      <c r="A368" s="43" t="s">
        <v>176</v>
      </c>
      <c r="B368" s="104">
        <v>25</v>
      </c>
      <c r="C368" s="44"/>
      <c r="D368" s="45"/>
      <c r="E368" s="44"/>
      <c r="F368" s="44"/>
      <c r="G368" s="129"/>
      <c r="H368" s="129"/>
      <c r="I368" s="128"/>
      <c r="J368" s="128"/>
      <c r="K368" s="128"/>
      <c r="L368" s="46"/>
      <c r="M368" s="128"/>
      <c r="N368" s="128"/>
      <c r="O368" s="128"/>
    </row>
    <row r="369" spans="1:15" x14ac:dyDescent="0.3">
      <c r="A369" s="43" t="s">
        <v>176</v>
      </c>
      <c r="B369" s="104">
        <v>26</v>
      </c>
      <c r="C369" s="44"/>
      <c r="D369" s="45"/>
      <c r="E369" s="44"/>
      <c r="F369" s="44"/>
      <c r="G369" s="129"/>
      <c r="H369" s="129"/>
      <c r="I369" s="128"/>
      <c r="J369" s="128"/>
      <c r="K369" s="128"/>
      <c r="L369" s="46"/>
      <c r="M369" s="128"/>
      <c r="N369" s="128"/>
      <c r="O369" s="128"/>
    </row>
    <row r="370" spans="1:15" x14ac:dyDescent="0.3">
      <c r="A370" s="43" t="s">
        <v>176</v>
      </c>
      <c r="B370" s="104">
        <v>27</v>
      </c>
      <c r="C370" s="44"/>
      <c r="D370" s="45"/>
      <c r="E370" s="44"/>
      <c r="F370" s="44"/>
      <c r="G370" s="129"/>
      <c r="H370" s="129"/>
      <c r="I370" s="137"/>
      <c r="J370" s="157"/>
      <c r="K370" s="138"/>
      <c r="L370" s="46"/>
      <c r="M370" s="128"/>
      <c r="N370" s="128"/>
      <c r="O370" s="128"/>
    </row>
    <row r="371" spans="1:15" x14ac:dyDescent="0.3">
      <c r="A371" s="43" t="s">
        <v>176</v>
      </c>
      <c r="B371" s="104">
        <v>28</v>
      </c>
      <c r="C371" s="44"/>
      <c r="D371" s="45"/>
      <c r="E371" s="44"/>
      <c r="F371" s="44"/>
      <c r="G371" s="129"/>
      <c r="H371" s="129"/>
      <c r="I371" s="137"/>
      <c r="J371" s="157"/>
      <c r="K371" s="138"/>
      <c r="L371" s="46"/>
      <c r="M371" s="128"/>
      <c r="N371" s="128"/>
      <c r="O371" s="128"/>
    </row>
    <row r="372" spans="1:15" x14ac:dyDescent="0.3">
      <c r="A372" s="43" t="s">
        <v>176</v>
      </c>
      <c r="B372" s="104">
        <v>29</v>
      </c>
      <c r="C372" s="44"/>
      <c r="D372" s="45"/>
      <c r="E372" s="44"/>
      <c r="F372" s="44"/>
      <c r="G372" s="129"/>
      <c r="H372" s="129"/>
      <c r="I372" s="137"/>
      <c r="J372" s="157"/>
      <c r="K372" s="138"/>
      <c r="L372" s="46"/>
      <c r="M372" s="128"/>
      <c r="N372" s="128"/>
      <c r="O372" s="128"/>
    </row>
    <row r="373" spans="1:15" x14ac:dyDescent="0.3">
      <c r="A373" s="43" t="s">
        <v>176</v>
      </c>
      <c r="B373" s="104">
        <v>30</v>
      </c>
      <c r="C373" s="44"/>
      <c r="D373" s="45"/>
      <c r="E373" s="44"/>
      <c r="F373" s="44"/>
      <c r="G373" s="129"/>
      <c r="H373" s="129"/>
      <c r="I373" s="137"/>
      <c r="J373" s="157"/>
      <c r="K373" s="138"/>
      <c r="L373" s="46"/>
      <c r="M373" s="128"/>
      <c r="N373" s="128"/>
      <c r="O373" s="128"/>
    </row>
    <row r="374" spans="1:15" x14ac:dyDescent="0.3">
      <c r="A374" s="43" t="s">
        <v>176</v>
      </c>
      <c r="B374" s="104">
        <v>31</v>
      </c>
      <c r="C374" s="44"/>
      <c r="D374" s="45"/>
      <c r="E374" s="44"/>
      <c r="F374" s="44"/>
      <c r="G374" s="129"/>
      <c r="H374" s="129"/>
      <c r="I374" s="137"/>
      <c r="J374" s="157"/>
      <c r="K374" s="138"/>
      <c r="L374" s="46"/>
      <c r="M374" s="128"/>
      <c r="N374" s="128"/>
      <c r="O374" s="128"/>
    </row>
    <row r="375" spans="1:15" x14ac:dyDescent="0.3">
      <c r="A375" s="43" t="s">
        <v>176</v>
      </c>
      <c r="B375" s="104">
        <v>32</v>
      </c>
      <c r="C375" s="44"/>
      <c r="D375" s="45"/>
      <c r="E375" s="44"/>
      <c r="F375" s="44"/>
      <c r="G375" s="129"/>
      <c r="H375" s="129"/>
      <c r="I375" s="137"/>
      <c r="J375" s="157"/>
      <c r="K375" s="138"/>
      <c r="L375" s="46"/>
      <c r="M375" s="128"/>
      <c r="N375" s="128"/>
      <c r="O375" s="128"/>
    </row>
    <row r="376" spans="1:15" x14ac:dyDescent="0.3">
      <c r="A376" s="43" t="s">
        <v>176</v>
      </c>
      <c r="B376" s="104">
        <v>33</v>
      </c>
      <c r="C376" s="44"/>
      <c r="D376" s="45"/>
      <c r="E376" s="44"/>
      <c r="F376" s="44"/>
      <c r="G376" s="129"/>
      <c r="H376" s="129"/>
      <c r="I376" s="137"/>
      <c r="J376" s="157"/>
      <c r="K376" s="138"/>
      <c r="L376" s="46"/>
      <c r="M376" s="128"/>
      <c r="N376" s="128"/>
      <c r="O376" s="128"/>
    </row>
    <row r="377" spans="1:15" x14ac:dyDescent="0.3">
      <c r="A377" s="43" t="s">
        <v>176</v>
      </c>
      <c r="B377" s="104">
        <v>34</v>
      </c>
      <c r="C377" s="44"/>
      <c r="D377" s="45"/>
      <c r="E377" s="44"/>
      <c r="F377" s="44"/>
      <c r="G377" s="129"/>
      <c r="H377" s="129"/>
      <c r="I377" s="137"/>
      <c r="J377" s="157"/>
      <c r="K377" s="138"/>
      <c r="L377" s="46"/>
      <c r="M377" s="128"/>
      <c r="N377" s="128"/>
      <c r="O377" s="128"/>
    </row>
    <row r="378" spans="1:15" x14ac:dyDescent="0.3">
      <c r="A378" s="43" t="s">
        <v>176</v>
      </c>
      <c r="B378" s="104">
        <v>35</v>
      </c>
      <c r="C378" s="44"/>
      <c r="D378" s="45"/>
      <c r="E378" s="44"/>
      <c r="F378" s="44"/>
      <c r="G378" s="129"/>
      <c r="H378" s="129"/>
      <c r="I378" s="137"/>
      <c r="J378" s="157"/>
      <c r="K378" s="138"/>
      <c r="L378" s="46"/>
      <c r="M378" s="128"/>
      <c r="N378" s="128"/>
      <c r="O378" s="128"/>
    </row>
    <row r="379" spans="1:15" x14ac:dyDescent="0.3">
      <c r="A379" s="43" t="s">
        <v>176</v>
      </c>
      <c r="B379" s="104">
        <v>36</v>
      </c>
      <c r="C379" s="44"/>
      <c r="D379" s="45"/>
      <c r="E379" s="44"/>
      <c r="F379" s="44"/>
      <c r="G379" s="129"/>
      <c r="H379" s="129"/>
      <c r="I379" s="137"/>
      <c r="J379" s="157"/>
      <c r="K379" s="138"/>
      <c r="L379" s="46"/>
      <c r="M379" s="128"/>
      <c r="N379" s="128"/>
      <c r="O379" s="128"/>
    </row>
    <row r="380" spans="1:15" x14ac:dyDescent="0.3">
      <c r="A380" s="43" t="s">
        <v>176</v>
      </c>
      <c r="B380" s="104">
        <v>37</v>
      </c>
      <c r="C380" s="44"/>
      <c r="D380" s="45"/>
      <c r="E380" s="44"/>
      <c r="F380" s="44"/>
      <c r="G380" s="129"/>
      <c r="H380" s="129"/>
      <c r="I380" s="137"/>
      <c r="J380" s="157"/>
      <c r="K380" s="138"/>
      <c r="L380" s="46"/>
      <c r="M380" s="128"/>
      <c r="N380" s="128"/>
      <c r="O380" s="128"/>
    </row>
    <row r="381" spans="1:15" x14ac:dyDescent="0.3">
      <c r="A381" s="43" t="s">
        <v>176</v>
      </c>
      <c r="B381" s="104">
        <v>38</v>
      </c>
      <c r="C381" s="44"/>
      <c r="D381" s="45"/>
      <c r="E381" s="44"/>
      <c r="F381" s="44"/>
      <c r="G381" s="129"/>
      <c r="H381" s="129"/>
      <c r="I381" s="137"/>
      <c r="J381" s="157"/>
      <c r="K381" s="138"/>
      <c r="L381" s="46"/>
      <c r="M381" s="128"/>
      <c r="N381" s="128"/>
      <c r="O381" s="128"/>
    </row>
    <row r="382" spans="1:15" x14ac:dyDescent="0.3">
      <c r="A382" s="43" t="s">
        <v>176</v>
      </c>
      <c r="B382" s="104">
        <v>39</v>
      </c>
      <c r="C382" s="44"/>
      <c r="D382" s="45"/>
      <c r="E382" s="44"/>
      <c r="F382" s="44"/>
      <c r="G382" s="129"/>
      <c r="H382" s="129"/>
      <c r="I382" s="137"/>
      <c r="J382" s="157"/>
      <c r="K382" s="138"/>
      <c r="L382" s="46"/>
      <c r="M382" s="128"/>
      <c r="N382" s="128"/>
      <c r="O382" s="128"/>
    </row>
    <row r="383" spans="1:15" x14ac:dyDescent="0.3">
      <c r="A383" s="43" t="s">
        <v>176</v>
      </c>
      <c r="B383" s="104">
        <v>40</v>
      </c>
      <c r="C383" s="44"/>
      <c r="D383" s="45"/>
      <c r="E383" s="44"/>
      <c r="F383" s="44"/>
      <c r="G383" s="129"/>
      <c r="H383" s="129"/>
      <c r="I383" s="137"/>
      <c r="J383" s="157"/>
      <c r="K383" s="138"/>
      <c r="L383" s="46"/>
      <c r="M383" s="128"/>
      <c r="N383" s="128"/>
      <c r="O383" s="128"/>
    </row>
    <row r="384" spans="1:15" x14ac:dyDescent="0.3">
      <c r="A384" s="43" t="s">
        <v>176</v>
      </c>
      <c r="B384" s="104">
        <v>41</v>
      </c>
      <c r="C384" s="44"/>
      <c r="D384" s="45"/>
      <c r="E384" s="44"/>
      <c r="F384" s="44"/>
      <c r="G384" s="129"/>
      <c r="H384" s="129"/>
      <c r="I384" s="137"/>
      <c r="J384" s="157"/>
      <c r="K384" s="138"/>
      <c r="L384" s="46"/>
      <c r="M384" s="128"/>
      <c r="N384" s="128"/>
      <c r="O384" s="128"/>
    </row>
    <row r="385" spans="1:15" x14ac:dyDescent="0.3">
      <c r="A385" s="43" t="s">
        <v>176</v>
      </c>
      <c r="B385" s="104">
        <v>42</v>
      </c>
      <c r="C385" s="44"/>
      <c r="D385" s="45"/>
      <c r="E385" s="44"/>
      <c r="F385" s="44"/>
      <c r="G385" s="129"/>
      <c r="H385" s="129"/>
      <c r="I385" s="137"/>
      <c r="J385" s="157"/>
      <c r="K385" s="138"/>
      <c r="L385" s="46"/>
      <c r="M385" s="128"/>
      <c r="N385" s="128"/>
      <c r="O385" s="128"/>
    </row>
    <row r="386" spans="1:15" x14ac:dyDescent="0.3">
      <c r="A386" s="43" t="s">
        <v>176</v>
      </c>
      <c r="B386" s="104">
        <v>43</v>
      </c>
      <c r="C386" s="44"/>
      <c r="D386" s="45"/>
      <c r="E386" s="44"/>
      <c r="F386" s="44"/>
      <c r="G386" s="129"/>
      <c r="H386" s="129"/>
      <c r="I386" s="137"/>
      <c r="J386" s="157"/>
      <c r="K386" s="138"/>
      <c r="L386" s="46"/>
      <c r="M386" s="128"/>
      <c r="N386" s="128"/>
      <c r="O386" s="128"/>
    </row>
    <row r="387" spans="1:15" x14ac:dyDescent="0.3">
      <c r="A387" s="43" t="s">
        <v>176</v>
      </c>
      <c r="B387" s="104">
        <v>44</v>
      </c>
      <c r="C387" s="44"/>
      <c r="D387" s="45"/>
      <c r="E387" s="44"/>
      <c r="F387" s="44"/>
      <c r="G387" s="129"/>
      <c r="H387" s="129"/>
      <c r="I387" s="137"/>
      <c r="J387" s="157"/>
      <c r="K387" s="138"/>
      <c r="L387" s="46"/>
      <c r="M387" s="128"/>
      <c r="N387" s="128"/>
      <c r="O387" s="128"/>
    </row>
    <row r="388" spans="1:15" x14ac:dyDescent="0.3">
      <c r="A388" s="43" t="s">
        <v>176</v>
      </c>
      <c r="B388" s="104">
        <v>45</v>
      </c>
      <c r="C388" s="44"/>
      <c r="D388" s="45"/>
      <c r="E388" s="44"/>
      <c r="F388" s="44"/>
      <c r="G388" s="129"/>
      <c r="H388" s="129"/>
      <c r="I388" s="137"/>
      <c r="J388" s="157"/>
      <c r="K388" s="138"/>
      <c r="L388" s="46"/>
      <c r="M388" s="128"/>
      <c r="N388" s="128"/>
      <c r="O388" s="128"/>
    </row>
    <row r="389" spans="1:15" x14ac:dyDescent="0.3">
      <c r="A389" s="43" t="s">
        <v>176</v>
      </c>
      <c r="B389" s="104">
        <v>46</v>
      </c>
      <c r="C389" s="44"/>
      <c r="D389" s="45"/>
      <c r="E389" s="44"/>
      <c r="F389" s="44"/>
      <c r="G389" s="129"/>
      <c r="H389" s="129"/>
      <c r="I389" s="137"/>
      <c r="J389" s="157"/>
      <c r="K389" s="138"/>
      <c r="L389" s="46"/>
      <c r="M389" s="128"/>
      <c r="N389" s="128"/>
      <c r="O389" s="128"/>
    </row>
    <row r="390" spans="1:15" x14ac:dyDescent="0.3">
      <c r="A390" s="43" t="s">
        <v>176</v>
      </c>
      <c r="B390" s="104">
        <v>47</v>
      </c>
      <c r="C390" s="44"/>
      <c r="D390" s="45"/>
      <c r="E390" s="44"/>
      <c r="F390" s="44"/>
      <c r="G390" s="129"/>
      <c r="H390" s="129"/>
      <c r="I390" s="137"/>
      <c r="J390" s="157"/>
      <c r="K390" s="138"/>
      <c r="L390" s="46"/>
      <c r="M390" s="128"/>
      <c r="N390" s="128"/>
      <c r="O390" s="128"/>
    </row>
    <row r="391" spans="1:15" x14ac:dyDescent="0.3">
      <c r="A391" s="43" t="s">
        <v>176</v>
      </c>
      <c r="B391" s="104">
        <v>48</v>
      </c>
      <c r="C391" s="44"/>
      <c r="D391" s="45"/>
      <c r="E391" s="44"/>
      <c r="F391" s="44"/>
      <c r="G391" s="129"/>
      <c r="H391" s="129"/>
      <c r="I391" s="137"/>
      <c r="J391" s="157"/>
      <c r="K391" s="138"/>
      <c r="L391" s="46"/>
      <c r="M391" s="128"/>
      <c r="N391" s="128"/>
      <c r="O391" s="128"/>
    </row>
    <row r="392" spans="1:15" x14ac:dyDescent="0.3">
      <c r="A392" s="43" t="s">
        <v>176</v>
      </c>
      <c r="B392" s="104">
        <v>49</v>
      </c>
      <c r="C392" s="44"/>
      <c r="D392" s="45"/>
      <c r="E392" s="44"/>
      <c r="F392" s="44"/>
      <c r="G392" s="129"/>
      <c r="H392" s="129"/>
      <c r="I392" s="137"/>
      <c r="J392" s="157"/>
      <c r="K392" s="138"/>
      <c r="L392" s="46"/>
      <c r="M392" s="128"/>
      <c r="N392" s="128"/>
      <c r="O392" s="128"/>
    </row>
    <row r="393" spans="1:15" x14ac:dyDescent="0.3">
      <c r="A393" s="43" t="s">
        <v>176</v>
      </c>
      <c r="B393" s="104">
        <v>50</v>
      </c>
      <c r="C393" s="44"/>
      <c r="D393" s="45"/>
      <c r="E393" s="44"/>
      <c r="F393" s="44"/>
      <c r="G393" s="129"/>
      <c r="H393" s="129"/>
      <c r="I393" s="137"/>
      <c r="J393" s="157"/>
      <c r="K393" s="138"/>
      <c r="L393" s="46"/>
      <c r="M393" s="128"/>
      <c r="N393" s="128"/>
      <c r="O393" s="128"/>
    </row>
    <row r="394" spans="1:15" x14ac:dyDescent="0.3">
      <c r="A394" s="43" t="s">
        <v>176</v>
      </c>
      <c r="B394" s="104">
        <v>51</v>
      </c>
      <c r="C394" s="44"/>
      <c r="D394" s="45"/>
      <c r="E394" s="44"/>
      <c r="F394" s="44"/>
      <c r="G394" s="129"/>
      <c r="H394" s="129"/>
      <c r="I394" s="128"/>
      <c r="J394" s="128"/>
      <c r="K394" s="128"/>
      <c r="L394" s="46"/>
      <c r="M394" s="128"/>
      <c r="N394" s="128"/>
      <c r="O394" s="128"/>
    </row>
    <row r="395" spans="1:15" x14ac:dyDescent="0.3">
      <c r="A395" s="43" t="s">
        <v>176</v>
      </c>
      <c r="B395" s="104">
        <v>52</v>
      </c>
      <c r="C395" s="44"/>
      <c r="D395" s="45"/>
      <c r="E395" s="44"/>
      <c r="F395" s="44"/>
      <c r="G395" s="129"/>
      <c r="H395" s="129"/>
      <c r="I395" s="128"/>
      <c r="J395" s="128"/>
      <c r="K395" s="128"/>
      <c r="L395" s="46"/>
      <c r="M395" s="128"/>
      <c r="N395" s="128"/>
      <c r="O395" s="128"/>
    </row>
    <row r="396" spans="1:15" x14ac:dyDescent="0.3">
      <c r="A396" s="43" t="s">
        <v>176</v>
      </c>
      <c r="B396" s="104">
        <v>53</v>
      </c>
      <c r="C396" s="44"/>
      <c r="D396" s="45"/>
      <c r="E396" s="44"/>
      <c r="F396" s="44"/>
      <c r="G396" s="129"/>
      <c r="H396" s="129"/>
      <c r="I396" s="128"/>
      <c r="J396" s="128"/>
      <c r="K396" s="128"/>
      <c r="L396" s="46"/>
      <c r="M396" s="128"/>
      <c r="N396" s="128"/>
      <c r="O396" s="128"/>
    </row>
    <row r="397" spans="1:15" x14ac:dyDescent="0.3">
      <c r="A397" s="43" t="s">
        <v>176</v>
      </c>
      <c r="B397" s="104">
        <v>54</v>
      </c>
      <c r="C397" s="44"/>
      <c r="D397" s="45"/>
      <c r="E397" s="44"/>
      <c r="F397" s="44"/>
      <c r="G397" s="129"/>
      <c r="H397" s="129"/>
      <c r="I397" s="128"/>
      <c r="J397" s="128"/>
      <c r="K397" s="128"/>
      <c r="L397" s="46"/>
      <c r="M397" s="128"/>
      <c r="N397" s="128"/>
      <c r="O397" s="128"/>
    </row>
    <row r="398" spans="1:15" x14ac:dyDescent="0.3">
      <c r="A398" s="43" t="s">
        <v>176</v>
      </c>
      <c r="B398" s="104">
        <v>55</v>
      </c>
      <c r="C398" s="44"/>
      <c r="D398" s="45"/>
      <c r="E398" s="44"/>
      <c r="F398" s="44"/>
      <c r="G398" s="129"/>
      <c r="H398" s="129"/>
      <c r="I398" s="128"/>
      <c r="J398" s="128"/>
      <c r="K398" s="128"/>
      <c r="L398" s="46"/>
      <c r="M398" s="128"/>
      <c r="N398" s="128"/>
      <c r="O398" s="128"/>
    </row>
    <row r="399" spans="1:15" x14ac:dyDescent="0.3">
      <c r="A399" s="43" t="s">
        <v>176</v>
      </c>
      <c r="B399" s="104">
        <v>56</v>
      </c>
      <c r="C399" s="44"/>
      <c r="D399" s="45"/>
      <c r="E399" s="44"/>
      <c r="F399" s="44"/>
      <c r="G399" s="129"/>
      <c r="H399" s="129"/>
      <c r="I399" s="128"/>
      <c r="J399" s="128"/>
      <c r="K399" s="128"/>
      <c r="L399" s="46"/>
      <c r="M399" s="128"/>
      <c r="N399" s="128"/>
      <c r="O399" s="128"/>
    </row>
    <row r="400" spans="1:15" x14ac:dyDescent="0.3">
      <c r="A400" s="43" t="s">
        <v>176</v>
      </c>
      <c r="B400" s="104">
        <v>57</v>
      </c>
      <c r="C400" s="44"/>
      <c r="D400" s="45"/>
      <c r="E400" s="44"/>
      <c r="F400" s="44"/>
      <c r="G400" s="129"/>
      <c r="H400" s="129"/>
      <c r="I400" s="128"/>
      <c r="J400" s="128"/>
      <c r="K400" s="128"/>
      <c r="L400" s="46"/>
      <c r="M400" s="128"/>
      <c r="N400" s="128"/>
      <c r="O400" s="128"/>
    </row>
    <row r="401" spans="1:15" x14ac:dyDescent="0.3">
      <c r="A401" s="43" t="s">
        <v>176</v>
      </c>
      <c r="B401" s="104">
        <v>58</v>
      </c>
      <c r="C401" s="44"/>
      <c r="D401" s="45"/>
      <c r="E401" s="44"/>
      <c r="F401" s="44"/>
      <c r="G401" s="129"/>
      <c r="H401" s="129"/>
      <c r="I401" s="128"/>
      <c r="J401" s="128"/>
      <c r="K401" s="128"/>
      <c r="L401" s="46"/>
      <c r="M401" s="128"/>
      <c r="N401" s="128"/>
      <c r="O401" s="128"/>
    </row>
    <row r="402" spans="1:15" x14ac:dyDescent="0.3">
      <c r="A402" s="43" t="s">
        <v>176</v>
      </c>
      <c r="B402" s="104">
        <v>59</v>
      </c>
      <c r="C402" s="44"/>
      <c r="D402" s="45"/>
      <c r="E402" s="44"/>
      <c r="F402" s="44"/>
      <c r="G402" s="129"/>
      <c r="H402" s="129"/>
      <c r="I402" s="128"/>
      <c r="J402" s="128"/>
      <c r="K402" s="128"/>
      <c r="L402" s="46"/>
      <c r="M402" s="128"/>
      <c r="N402" s="128"/>
      <c r="O402" s="128"/>
    </row>
    <row r="403" spans="1:15" x14ac:dyDescent="0.3">
      <c r="A403" s="43" t="s">
        <v>176</v>
      </c>
      <c r="B403" s="104">
        <v>60</v>
      </c>
      <c r="C403" s="44"/>
      <c r="D403" s="45"/>
      <c r="E403" s="44"/>
      <c r="F403" s="44"/>
      <c r="G403" s="129"/>
      <c r="H403" s="129"/>
      <c r="I403" s="128"/>
      <c r="J403" s="128"/>
      <c r="K403" s="128"/>
      <c r="L403" s="46"/>
      <c r="M403" s="128"/>
      <c r="N403" s="128"/>
      <c r="O403" s="128"/>
    </row>
    <row r="404" spans="1:15" x14ac:dyDescent="0.3">
      <c r="A404" s="43" t="s">
        <v>176</v>
      </c>
      <c r="B404" s="104">
        <v>61</v>
      </c>
      <c r="C404" s="44"/>
      <c r="D404" s="45"/>
      <c r="E404" s="44"/>
      <c r="F404" s="44"/>
      <c r="G404" s="129"/>
      <c r="H404" s="129"/>
      <c r="I404" s="128"/>
      <c r="J404" s="128"/>
      <c r="K404" s="128"/>
      <c r="L404" s="46"/>
      <c r="M404" s="128"/>
      <c r="N404" s="128"/>
      <c r="O404" s="128"/>
    </row>
    <row r="405" spans="1:15" x14ac:dyDescent="0.3">
      <c r="A405" s="43" t="s">
        <v>176</v>
      </c>
      <c r="B405" s="104">
        <v>62</v>
      </c>
      <c r="C405" s="44"/>
      <c r="D405" s="45"/>
      <c r="E405" s="44"/>
      <c r="F405" s="44"/>
      <c r="G405" s="129"/>
      <c r="H405" s="129"/>
      <c r="I405" s="128"/>
      <c r="J405" s="128"/>
      <c r="K405" s="128"/>
      <c r="L405" s="46"/>
      <c r="M405" s="128"/>
      <c r="N405" s="128"/>
      <c r="O405" s="128"/>
    </row>
    <row r="406" spans="1:15" x14ac:dyDescent="0.3">
      <c r="A406" s="43" t="s">
        <v>176</v>
      </c>
      <c r="B406" s="104">
        <v>63</v>
      </c>
      <c r="C406" s="44"/>
      <c r="D406" s="45"/>
      <c r="E406" s="44"/>
      <c r="F406" s="44"/>
      <c r="G406" s="129"/>
      <c r="H406" s="129"/>
      <c r="I406" s="128"/>
      <c r="J406" s="128"/>
      <c r="K406" s="128"/>
      <c r="L406" s="46"/>
      <c r="M406" s="128"/>
      <c r="N406" s="128"/>
      <c r="O406" s="128"/>
    </row>
    <row r="407" spans="1:15" x14ac:dyDescent="0.3">
      <c r="A407" s="43" t="s">
        <v>176</v>
      </c>
      <c r="B407" s="104">
        <v>64</v>
      </c>
      <c r="C407" s="44"/>
      <c r="D407" s="45"/>
      <c r="E407" s="44"/>
      <c r="F407" s="44"/>
      <c r="G407" s="129"/>
      <c r="H407" s="129"/>
      <c r="I407" s="128"/>
      <c r="J407" s="128"/>
      <c r="K407" s="128"/>
      <c r="L407" s="46"/>
      <c r="M407" s="128"/>
      <c r="N407" s="128"/>
      <c r="O407" s="128"/>
    </row>
    <row r="408" spans="1:15" x14ac:dyDescent="0.3">
      <c r="A408" s="43" t="s">
        <v>176</v>
      </c>
      <c r="B408" s="104">
        <v>65</v>
      </c>
      <c r="C408" s="44"/>
      <c r="D408" s="45"/>
      <c r="E408" s="44"/>
      <c r="F408" s="44"/>
      <c r="G408" s="129"/>
      <c r="H408" s="129"/>
      <c r="I408" s="128"/>
      <c r="J408" s="128"/>
      <c r="K408" s="128"/>
      <c r="L408" s="46"/>
      <c r="M408" s="128"/>
      <c r="N408" s="128"/>
      <c r="O408" s="128"/>
    </row>
    <row r="409" spans="1:15" x14ac:dyDescent="0.3">
      <c r="A409" s="43" t="s">
        <v>176</v>
      </c>
      <c r="B409" s="104">
        <v>66</v>
      </c>
      <c r="C409" s="44"/>
      <c r="D409" s="45"/>
      <c r="E409" s="44"/>
      <c r="F409" s="44"/>
      <c r="G409" s="129"/>
      <c r="H409" s="129"/>
      <c r="I409" s="128"/>
      <c r="J409" s="128"/>
      <c r="K409" s="128"/>
      <c r="L409" s="46"/>
      <c r="M409" s="128"/>
      <c r="N409" s="128"/>
      <c r="O409" s="128"/>
    </row>
    <row r="410" spans="1:15" x14ac:dyDescent="0.3">
      <c r="A410" s="43" t="s">
        <v>176</v>
      </c>
      <c r="B410" s="104">
        <v>67</v>
      </c>
      <c r="C410" s="44"/>
      <c r="D410" s="45"/>
      <c r="E410" s="44"/>
      <c r="F410" s="44"/>
      <c r="G410" s="129"/>
      <c r="H410" s="129"/>
      <c r="I410" s="128"/>
      <c r="J410" s="128"/>
      <c r="K410" s="128"/>
      <c r="L410" s="46"/>
      <c r="M410" s="128"/>
      <c r="N410" s="128"/>
      <c r="O410" s="128"/>
    </row>
    <row r="411" spans="1:15" x14ac:dyDescent="0.3">
      <c r="A411" s="43" t="s">
        <v>176</v>
      </c>
      <c r="B411" s="104">
        <v>68</v>
      </c>
      <c r="C411" s="44"/>
      <c r="D411" s="45"/>
      <c r="E411" s="44"/>
      <c r="F411" s="44"/>
      <c r="G411" s="129"/>
      <c r="H411" s="129"/>
      <c r="I411" s="128"/>
      <c r="J411" s="128"/>
      <c r="K411" s="128"/>
      <c r="L411" s="46"/>
      <c r="M411" s="128"/>
      <c r="N411" s="128"/>
      <c r="O411" s="128"/>
    </row>
    <row r="412" spans="1:15" x14ac:dyDescent="0.3">
      <c r="A412" s="43" t="s">
        <v>176</v>
      </c>
      <c r="B412" s="104">
        <v>69</v>
      </c>
      <c r="C412" s="44"/>
      <c r="D412" s="45"/>
      <c r="E412" s="44"/>
      <c r="F412" s="44"/>
      <c r="G412" s="129"/>
      <c r="H412" s="129"/>
      <c r="I412" s="128"/>
      <c r="J412" s="128"/>
      <c r="K412" s="128"/>
      <c r="L412" s="46"/>
      <c r="M412" s="128"/>
      <c r="N412" s="128"/>
      <c r="O412" s="128"/>
    </row>
    <row r="413" spans="1:15" x14ac:dyDescent="0.3">
      <c r="A413" s="43" t="s">
        <v>176</v>
      </c>
      <c r="B413" s="104">
        <v>70</v>
      </c>
      <c r="C413" s="44"/>
      <c r="D413" s="45"/>
      <c r="E413" s="44"/>
      <c r="F413" s="44"/>
      <c r="G413" s="129"/>
      <c r="H413" s="129"/>
      <c r="I413" s="128"/>
      <c r="J413" s="128"/>
      <c r="K413" s="128"/>
      <c r="L413" s="46"/>
      <c r="M413" s="128"/>
      <c r="N413" s="128"/>
      <c r="O413" s="128"/>
    </row>
    <row r="414" spans="1:15" x14ac:dyDescent="0.3">
      <c r="A414" s="43" t="s">
        <v>176</v>
      </c>
      <c r="B414" s="104">
        <v>71</v>
      </c>
      <c r="C414" s="44"/>
      <c r="D414" s="45"/>
      <c r="E414" s="44"/>
      <c r="F414" s="44"/>
      <c r="G414" s="129"/>
      <c r="H414" s="129"/>
      <c r="I414" s="128"/>
      <c r="J414" s="128"/>
      <c r="K414" s="128"/>
      <c r="L414" s="46"/>
      <c r="M414" s="128"/>
      <c r="N414" s="128"/>
      <c r="O414" s="128"/>
    </row>
    <row r="415" spans="1:15" x14ac:dyDescent="0.3">
      <c r="A415" s="43" t="s">
        <v>176</v>
      </c>
      <c r="B415" s="104">
        <v>72</v>
      </c>
      <c r="C415" s="44"/>
      <c r="D415" s="45"/>
      <c r="E415" s="44"/>
      <c r="F415" s="44"/>
      <c r="G415" s="129"/>
      <c r="H415" s="129"/>
      <c r="I415" s="128"/>
      <c r="J415" s="128"/>
      <c r="K415" s="128"/>
      <c r="L415" s="46"/>
      <c r="M415" s="128"/>
      <c r="N415" s="128"/>
      <c r="O415" s="128"/>
    </row>
    <row r="416" spans="1:15" x14ac:dyDescent="0.3">
      <c r="A416" s="43" t="s">
        <v>176</v>
      </c>
      <c r="B416" s="104">
        <v>73</v>
      </c>
      <c r="C416" s="44"/>
      <c r="D416" s="45"/>
      <c r="E416" s="44"/>
      <c r="F416" s="44"/>
      <c r="G416" s="129"/>
      <c r="H416" s="129"/>
      <c r="I416" s="128"/>
      <c r="J416" s="128"/>
      <c r="K416" s="128"/>
      <c r="L416" s="46"/>
      <c r="M416" s="128"/>
      <c r="N416" s="128"/>
      <c r="O416" s="128"/>
    </row>
    <row r="417" spans="1:15" x14ac:dyDescent="0.3">
      <c r="A417" s="43" t="s">
        <v>176</v>
      </c>
      <c r="B417" s="104">
        <v>74</v>
      </c>
      <c r="C417" s="44"/>
      <c r="D417" s="45"/>
      <c r="E417" s="44"/>
      <c r="F417" s="44"/>
      <c r="G417" s="129"/>
      <c r="H417" s="129"/>
      <c r="I417" s="128"/>
      <c r="J417" s="128"/>
      <c r="K417" s="128"/>
      <c r="L417" s="46"/>
      <c r="M417" s="128"/>
      <c r="N417" s="128"/>
      <c r="O417" s="128"/>
    </row>
    <row r="418" spans="1:15" x14ac:dyDescent="0.3">
      <c r="A418" s="43" t="s">
        <v>176</v>
      </c>
      <c r="B418" s="104">
        <v>75</v>
      </c>
      <c r="C418" s="44"/>
      <c r="D418" s="45"/>
      <c r="E418" s="44"/>
      <c r="F418" s="44"/>
      <c r="G418" s="129"/>
      <c r="H418" s="129"/>
      <c r="I418" s="128"/>
      <c r="J418" s="128"/>
      <c r="K418" s="128"/>
      <c r="L418" s="46"/>
      <c r="M418" s="128"/>
      <c r="N418" s="128"/>
      <c r="O418" s="128"/>
    </row>
    <row r="419" spans="1:15" x14ac:dyDescent="0.3">
      <c r="A419" s="43" t="s">
        <v>176</v>
      </c>
      <c r="B419" s="104">
        <v>76</v>
      </c>
      <c r="C419" s="44"/>
      <c r="D419" s="45"/>
      <c r="E419" s="44"/>
      <c r="F419" s="44"/>
      <c r="G419" s="129"/>
      <c r="H419" s="129"/>
      <c r="I419" s="128"/>
      <c r="J419" s="128"/>
      <c r="K419" s="128"/>
      <c r="L419" s="46"/>
      <c r="M419" s="128"/>
      <c r="N419" s="128"/>
      <c r="O419" s="128"/>
    </row>
    <row r="420" spans="1:15" x14ac:dyDescent="0.3">
      <c r="A420" s="43" t="s">
        <v>176</v>
      </c>
      <c r="B420" s="104">
        <v>77</v>
      </c>
      <c r="C420" s="44"/>
      <c r="D420" s="45"/>
      <c r="E420" s="44"/>
      <c r="F420" s="44"/>
      <c r="G420" s="129"/>
      <c r="H420" s="129"/>
      <c r="I420" s="128"/>
      <c r="J420" s="128"/>
      <c r="K420" s="128"/>
      <c r="L420" s="46"/>
      <c r="M420" s="128"/>
      <c r="N420" s="128"/>
      <c r="O420" s="128"/>
    </row>
    <row r="421" spans="1:15" x14ac:dyDescent="0.3">
      <c r="A421" s="43" t="s">
        <v>176</v>
      </c>
      <c r="B421" s="104">
        <v>78</v>
      </c>
      <c r="C421" s="44"/>
      <c r="D421" s="45"/>
      <c r="E421" s="44"/>
      <c r="F421" s="44"/>
      <c r="G421" s="129"/>
      <c r="H421" s="129"/>
      <c r="I421" s="128"/>
      <c r="J421" s="128"/>
      <c r="K421" s="128"/>
      <c r="L421" s="46"/>
      <c r="M421" s="128"/>
      <c r="N421" s="128"/>
      <c r="O421" s="128"/>
    </row>
    <row r="422" spans="1:15" x14ac:dyDescent="0.3">
      <c r="A422" s="43" t="s">
        <v>176</v>
      </c>
      <c r="B422" s="104">
        <v>79</v>
      </c>
      <c r="C422" s="44"/>
      <c r="D422" s="45"/>
      <c r="E422" s="44"/>
      <c r="F422" s="44"/>
      <c r="G422" s="129"/>
      <c r="H422" s="129"/>
      <c r="I422" s="128"/>
      <c r="J422" s="128"/>
      <c r="K422" s="128"/>
      <c r="L422" s="46"/>
      <c r="M422" s="128"/>
      <c r="N422" s="128"/>
      <c r="O422" s="128"/>
    </row>
    <row r="423" spans="1:15" x14ac:dyDescent="0.3">
      <c r="A423" s="43" t="s">
        <v>176</v>
      </c>
      <c r="B423" s="104">
        <v>80</v>
      </c>
      <c r="C423" s="44"/>
      <c r="D423" s="45"/>
      <c r="E423" s="44"/>
      <c r="F423" s="44"/>
      <c r="G423" s="129"/>
      <c r="H423" s="129"/>
      <c r="I423" s="128"/>
      <c r="J423" s="128"/>
      <c r="K423" s="128"/>
      <c r="L423" s="46"/>
      <c r="M423" s="128"/>
      <c r="N423" s="128"/>
      <c r="O423" s="128"/>
    </row>
    <row r="424" spans="1:15" x14ac:dyDescent="0.3">
      <c r="A424" s="43" t="s">
        <v>176</v>
      </c>
      <c r="B424" s="104">
        <v>81</v>
      </c>
      <c r="C424" s="44"/>
      <c r="D424" s="45"/>
      <c r="E424" s="44"/>
      <c r="F424" s="44"/>
      <c r="G424" s="129"/>
      <c r="H424" s="129"/>
      <c r="I424" s="128"/>
      <c r="J424" s="128"/>
      <c r="K424" s="128"/>
      <c r="L424" s="46"/>
      <c r="M424" s="128"/>
      <c r="N424" s="128"/>
      <c r="O424" s="128"/>
    </row>
    <row r="425" spans="1:15" x14ac:dyDescent="0.3">
      <c r="A425" s="43" t="s">
        <v>176</v>
      </c>
      <c r="B425" s="104">
        <v>82</v>
      </c>
      <c r="C425" s="44"/>
      <c r="D425" s="45"/>
      <c r="E425" s="44"/>
      <c r="F425" s="44"/>
      <c r="G425" s="129"/>
      <c r="H425" s="129"/>
      <c r="I425" s="128"/>
      <c r="J425" s="128"/>
      <c r="K425" s="128"/>
      <c r="L425" s="46"/>
      <c r="M425" s="128"/>
      <c r="N425" s="128"/>
      <c r="O425" s="128"/>
    </row>
    <row r="426" spans="1:15" x14ac:dyDescent="0.3">
      <c r="A426" s="43" t="s">
        <v>176</v>
      </c>
      <c r="B426" s="104">
        <v>83</v>
      </c>
      <c r="C426" s="44"/>
      <c r="D426" s="45"/>
      <c r="E426" s="44"/>
      <c r="F426" s="44"/>
      <c r="G426" s="129"/>
      <c r="H426" s="129"/>
      <c r="I426" s="128"/>
      <c r="J426" s="128"/>
      <c r="K426" s="128"/>
      <c r="L426" s="46"/>
      <c r="M426" s="128"/>
      <c r="N426" s="128"/>
      <c r="O426" s="128"/>
    </row>
    <row r="427" spans="1:15" x14ac:dyDescent="0.3">
      <c r="A427" s="43" t="s">
        <v>176</v>
      </c>
      <c r="B427" s="104">
        <v>84</v>
      </c>
      <c r="C427" s="44"/>
      <c r="D427" s="45"/>
      <c r="E427" s="44"/>
      <c r="F427" s="44"/>
      <c r="G427" s="129"/>
      <c r="H427" s="129"/>
      <c r="I427" s="128"/>
      <c r="J427" s="128"/>
      <c r="K427" s="128"/>
      <c r="L427" s="46"/>
      <c r="M427" s="128"/>
      <c r="N427" s="128"/>
      <c r="O427" s="128"/>
    </row>
    <row r="428" spans="1:15" x14ac:dyDescent="0.3">
      <c r="A428" s="43" t="s">
        <v>176</v>
      </c>
      <c r="B428" s="104">
        <v>85</v>
      </c>
      <c r="C428" s="44"/>
      <c r="D428" s="45"/>
      <c r="E428" s="44"/>
      <c r="F428" s="44"/>
      <c r="G428" s="129"/>
      <c r="H428" s="129"/>
      <c r="I428" s="128"/>
      <c r="J428" s="128"/>
      <c r="K428" s="128"/>
      <c r="L428" s="46"/>
      <c r="M428" s="128"/>
      <c r="N428" s="128"/>
      <c r="O428" s="128"/>
    </row>
    <row r="429" spans="1:15" x14ac:dyDescent="0.3">
      <c r="A429" s="43" t="s">
        <v>176</v>
      </c>
      <c r="B429" s="104">
        <v>86</v>
      </c>
      <c r="C429" s="44"/>
      <c r="D429" s="45"/>
      <c r="E429" s="44"/>
      <c r="F429" s="44"/>
      <c r="G429" s="129"/>
      <c r="H429" s="129"/>
      <c r="I429" s="128"/>
      <c r="J429" s="128"/>
      <c r="K429" s="128"/>
      <c r="L429" s="46"/>
      <c r="M429" s="128"/>
      <c r="N429" s="128"/>
      <c r="O429" s="128"/>
    </row>
    <row r="430" spans="1:15" x14ac:dyDescent="0.3">
      <c r="A430" s="43" t="s">
        <v>176</v>
      </c>
      <c r="B430" s="104">
        <v>87</v>
      </c>
      <c r="C430" s="44"/>
      <c r="D430" s="45"/>
      <c r="E430" s="44"/>
      <c r="F430" s="44"/>
      <c r="G430" s="129"/>
      <c r="H430" s="129"/>
      <c r="I430" s="128"/>
      <c r="J430" s="128"/>
      <c r="K430" s="128"/>
      <c r="L430" s="46"/>
      <c r="M430" s="128"/>
      <c r="N430" s="128"/>
      <c r="O430" s="128"/>
    </row>
    <row r="431" spans="1:15" x14ac:dyDescent="0.3">
      <c r="A431" s="43" t="s">
        <v>176</v>
      </c>
      <c r="B431" s="104">
        <v>88</v>
      </c>
      <c r="C431" s="44"/>
      <c r="D431" s="45"/>
      <c r="E431" s="44"/>
      <c r="F431" s="44"/>
      <c r="G431" s="129"/>
      <c r="H431" s="129"/>
      <c r="I431" s="128"/>
      <c r="J431" s="128"/>
      <c r="K431" s="128"/>
      <c r="L431" s="46"/>
      <c r="M431" s="128"/>
      <c r="N431" s="128"/>
      <c r="O431" s="128"/>
    </row>
    <row r="432" spans="1:15" x14ac:dyDescent="0.3">
      <c r="A432" s="43" t="s">
        <v>176</v>
      </c>
      <c r="B432" s="104">
        <v>89</v>
      </c>
      <c r="C432" s="44"/>
      <c r="D432" s="45"/>
      <c r="E432" s="44"/>
      <c r="F432" s="44"/>
      <c r="G432" s="129"/>
      <c r="H432" s="129"/>
      <c r="I432" s="128"/>
      <c r="J432" s="128"/>
      <c r="K432" s="128"/>
      <c r="L432" s="46"/>
      <c r="M432" s="128"/>
      <c r="N432" s="128"/>
      <c r="O432" s="128"/>
    </row>
    <row r="433" spans="1:15" x14ac:dyDescent="0.3">
      <c r="A433" s="43" t="s">
        <v>176</v>
      </c>
      <c r="B433" s="104">
        <v>90</v>
      </c>
      <c r="C433" s="44"/>
      <c r="D433" s="45"/>
      <c r="E433" s="44"/>
      <c r="F433" s="44"/>
      <c r="G433" s="129"/>
      <c r="H433" s="129"/>
      <c r="I433" s="128"/>
      <c r="J433" s="128"/>
      <c r="K433" s="128"/>
      <c r="L433" s="46"/>
      <c r="M433" s="128"/>
      <c r="N433" s="128"/>
      <c r="O433" s="128"/>
    </row>
    <row r="434" spans="1:15" x14ac:dyDescent="0.3">
      <c r="A434" s="43" t="s">
        <v>176</v>
      </c>
      <c r="B434" s="104">
        <v>91</v>
      </c>
      <c r="C434" s="44"/>
      <c r="D434" s="45"/>
      <c r="E434" s="44"/>
      <c r="F434" s="44"/>
      <c r="G434" s="129"/>
      <c r="H434" s="129"/>
      <c r="I434" s="128"/>
      <c r="J434" s="128"/>
      <c r="K434" s="128"/>
      <c r="L434" s="46"/>
      <c r="M434" s="128"/>
      <c r="N434" s="128"/>
      <c r="O434" s="128"/>
    </row>
    <row r="435" spans="1:15" x14ac:dyDescent="0.3">
      <c r="A435" s="43" t="s">
        <v>176</v>
      </c>
      <c r="B435" s="104">
        <v>92</v>
      </c>
      <c r="C435" s="44"/>
      <c r="D435" s="45"/>
      <c r="E435" s="44"/>
      <c r="F435" s="44"/>
      <c r="G435" s="129"/>
      <c r="H435" s="129"/>
      <c r="I435" s="128"/>
      <c r="J435" s="128"/>
      <c r="K435" s="128"/>
      <c r="L435" s="46"/>
      <c r="M435" s="128"/>
      <c r="N435" s="128"/>
      <c r="O435" s="128"/>
    </row>
    <row r="436" spans="1:15" x14ac:dyDescent="0.3">
      <c r="A436" s="43" t="s">
        <v>176</v>
      </c>
      <c r="B436" s="104">
        <v>93</v>
      </c>
      <c r="C436" s="44"/>
      <c r="D436" s="45"/>
      <c r="E436" s="44"/>
      <c r="F436" s="44"/>
      <c r="G436" s="129"/>
      <c r="H436" s="129"/>
      <c r="I436" s="128"/>
      <c r="J436" s="128"/>
      <c r="K436" s="128"/>
      <c r="L436" s="46"/>
      <c r="M436" s="128"/>
      <c r="N436" s="128"/>
      <c r="O436" s="128"/>
    </row>
    <row r="437" spans="1:15" x14ac:dyDescent="0.3">
      <c r="A437" s="43" t="s">
        <v>176</v>
      </c>
      <c r="B437" s="104">
        <v>94</v>
      </c>
      <c r="C437" s="44"/>
      <c r="D437" s="45"/>
      <c r="E437" s="44"/>
      <c r="F437" s="44"/>
      <c r="G437" s="129"/>
      <c r="H437" s="129"/>
      <c r="I437" s="128"/>
      <c r="J437" s="128"/>
      <c r="K437" s="128"/>
      <c r="L437" s="46"/>
      <c r="M437" s="128"/>
      <c r="N437" s="128"/>
      <c r="O437" s="128"/>
    </row>
    <row r="438" spans="1:15" x14ac:dyDescent="0.3">
      <c r="A438" s="43" t="s">
        <v>176</v>
      </c>
      <c r="B438" s="104">
        <v>95</v>
      </c>
      <c r="C438" s="44"/>
      <c r="D438" s="45"/>
      <c r="E438" s="44"/>
      <c r="F438" s="44"/>
      <c r="G438" s="129"/>
      <c r="H438" s="129"/>
      <c r="I438" s="128"/>
      <c r="J438" s="128"/>
      <c r="K438" s="128"/>
      <c r="L438" s="46"/>
      <c r="M438" s="128"/>
      <c r="N438" s="128"/>
      <c r="O438" s="128"/>
    </row>
    <row r="439" spans="1:15" x14ac:dyDescent="0.3">
      <c r="A439" s="43" t="s">
        <v>176</v>
      </c>
      <c r="B439" s="104">
        <v>96</v>
      </c>
      <c r="C439" s="44"/>
      <c r="D439" s="45"/>
      <c r="E439" s="44"/>
      <c r="F439" s="44"/>
      <c r="G439" s="129"/>
      <c r="H439" s="129"/>
      <c r="I439" s="128"/>
      <c r="J439" s="128"/>
      <c r="K439" s="128"/>
      <c r="L439" s="46"/>
      <c r="M439" s="128"/>
      <c r="N439" s="128"/>
      <c r="O439" s="128"/>
    </row>
    <row r="440" spans="1:15" x14ac:dyDescent="0.3">
      <c r="A440" s="43" t="s">
        <v>176</v>
      </c>
      <c r="B440" s="104">
        <v>97</v>
      </c>
      <c r="C440" s="44"/>
      <c r="D440" s="45"/>
      <c r="E440" s="44"/>
      <c r="F440" s="44"/>
      <c r="G440" s="129"/>
      <c r="H440" s="129"/>
      <c r="I440" s="128"/>
      <c r="J440" s="128"/>
      <c r="K440" s="128"/>
      <c r="L440" s="46"/>
      <c r="M440" s="128"/>
      <c r="N440" s="128"/>
      <c r="O440" s="128"/>
    </row>
    <row r="441" spans="1:15" x14ac:dyDescent="0.3">
      <c r="A441" s="43" t="s">
        <v>176</v>
      </c>
      <c r="B441" s="104">
        <v>98</v>
      </c>
      <c r="C441" s="44"/>
      <c r="D441" s="45"/>
      <c r="E441" s="44"/>
      <c r="F441" s="44"/>
      <c r="G441" s="129"/>
      <c r="H441" s="129"/>
      <c r="I441" s="128"/>
      <c r="J441" s="128"/>
      <c r="K441" s="128"/>
      <c r="L441" s="46"/>
      <c r="M441" s="128"/>
      <c r="N441" s="128"/>
      <c r="O441" s="128"/>
    </row>
    <row r="442" spans="1:15" x14ac:dyDescent="0.3">
      <c r="A442" s="43" t="s">
        <v>176</v>
      </c>
      <c r="B442" s="104">
        <v>99</v>
      </c>
      <c r="C442" s="44"/>
      <c r="D442" s="45"/>
      <c r="E442" s="44"/>
      <c r="F442" s="44"/>
      <c r="G442" s="129"/>
      <c r="H442" s="129"/>
      <c r="I442" s="128"/>
      <c r="J442" s="128"/>
      <c r="K442" s="128"/>
      <c r="L442" s="46"/>
      <c r="M442" s="128"/>
      <c r="N442" s="128"/>
      <c r="O442" s="128"/>
    </row>
    <row r="443" spans="1:15" x14ac:dyDescent="0.3">
      <c r="A443" s="43" t="s">
        <v>176</v>
      </c>
      <c r="B443" s="104">
        <v>100</v>
      </c>
      <c r="C443" s="44"/>
      <c r="D443" s="45"/>
      <c r="E443" s="44"/>
      <c r="F443" s="44"/>
      <c r="G443" s="129"/>
      <c r="H443" s="129"/>
      <c r="I443" s="128"/>
      <c r="J443" s="128"/>
      <c r="K443" s="128"/>
      <c r="L443" s="46"/>
      <c r="M443" s="128"/>
      <c r="N443" s="128"/>
      <c r="O443" s="128"/>
    </row>
    <row r="444" spans="1:15" s="36" customFormat="1" x14ac:dyDescent="0.3">
      <c r="A444" s="43"/>
      <c r="B444" s="57" t="s">
        <v>67</v>
      </c>
      <c r="C444" s="58"/>
      <c r="D444" s="59"/>
      <c r="E444" s="58"/>
      <c r="F444" s="59"/>
      <c r="G444" s="59"/>
      <c r="H444" s="59"/>
      <c r="I444" s="59"/>
      <c r="J444" s="60"/>
      <c r="K444" s="60"/>
      <c r="L444" s="60"/>
      <c r="M444" s="60"/>
      <c r="N444" s="60"/>
      <c r="O444" s="61"/>
    </row>
  </sheetData>
  <sheetProtection algorithmName="SHA-512" hashValue="VsN9cxNsyKTNXX/tNEQBXF8Z+059CrZP1j8+89HrUe4bVDyiF3C1gCPMTJx1D8D5+nTxH52QWW9hSYn8likaFg==" saltValue="TqilDoQ1nYXjrqYonXZ03w==" spinCount="100000" sheet="1" objects="1" scenarios="1"/>
  <protectedRanges>
    <protectedRange sqref="I350:L350 C237:O336" name="Sachmittel" securityDescriptor="O:WDG:WDD:(A;;CC;;;WD)"/>
    <protectedRange sqref="E13:G13 E18:G19 D31 C49:E58 H49:L58 C67:G96 I67:M96 C38:L42" name="Kopfbereich" securityDescriptor="O:WDG:WDD:(A;;CC;;;WD)"/>
    <protectedRange sqref="C104:Q228" name="Personalmittel" securityDescriptor="O:WDG:WDD:(A;;CC;;;WD)"/>
    <protectedRange sqref="C344:O349 C351:O443 C350:H350 M350:O350" name="Investitionen" securityDescriptor="O:WDG:WDD:(A;;CC;;;WD)"/>
  </protectedRanges>
  <mergeCells count="840">
    <mergeCell ref="K79:M79"/>
    <mergeCell ref="K80:M80"/>
    <mergeCell ref="K81:M81"/>
    <mergeCell ref="K82:M82"/>
    <mergeCell ref="K83:M83"/>
    <mergeCell ref="K84:M84"/>
    <mergeCell ref="K85:M85"/>
    <mergeCell ref="K73:M73"/>
    <mergeCell ref="K74:M74"/>
    <mergeCell ref="K75:M75"/>
    <mergeCell ref="K76:M76"/>
    <mergeCell ref="K77:M77"/>
    <mergeCell ref="M105:N105"/>
    <mergeCell ref="O105:Q105"/>
    <mergeCell ref="K92:M92"/>
    <mergeCell ref="K93:M93"/>
    <mergeCell ref="K94:M94"/>
    <mergeCell ref="O103:Q103"/>
    <mergeCell ref="M103:N103"/>
    <mergeCell ref="M102:N102"/>
    <mergeCell ref="O102:Q102"/>
    <mergeCell ref="M243:O243"/>
    <mergeCell ref="I243:K243"/>
    <mergeCell ref="H42:I42"/>
    <mergeCell ref="H56:I56"/>
    <mergeCell ref="H55:I55"/>
    <mergeCell ref="H54:I54"/>
    <mergeCell ref="F57:G57"/>
    <mergeCell ref="F56:G56"/>
    <mergeCell ref="F55:G55"/>
    <mergeCell ref="F54:G54"/>
    <mergeCell ref="M111:N111"/>
    <mergeCell ref="M110:N110"/>
    <mergeCell ref="M109:N109"/>
    <mergeCell ref="M108:N108"/>
    <mergeCell ref="M107:N107"/>
    <mergeCell ref="M104:N104"/>
    <mergeCell ref="K95:M95"/>
    <mergeCell ref="K96:M96"/>
    <mergeCell ref="K86:M86"/>
    <mergeCell ref="K87:M87"/>
    <mergeCell ref="K88:M88"/>
    <mergeCell ref="K89:M89"/>
    <mergeCell ref="K90:M90"/>
    <mergeCell ref="K91:M91"/>
    <mergeCell ref="M120:N120"/>
    <mergeCell ref="M119:N119"/>
    <mergeCell ref="M118:N118"/>
    <mergeCell ref="M117:N117"/>
    <mergeCell ref="M116:N116"/>
    <mergeCell ref="M115:N115"/>
    <mergeCell ref="M114:N114"/>
    <mergeCell ref="M113:N113"/>
    <mergeCell ref="M112:N112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121:N121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O227:Q227"/>
    <mergeCell ref="O228:Q228"/>
    <mergeCell ref="O218:Q218"/>
    <mergeCell ref="O219:Q219"/>
    <mergeCell ref="O220:Q220"/>
    <mergeCell ref="O221:Q221"/>
    <mergeCell ref="I387:K387"/>
    <mergeCell ref="I388:K388"/>
    <mergeCell ref="I389:K389"/>
    <mergeCell ref="I390:K390"/>
    <mergeCell ref="I391:K391"/>
    <mergeCell ref="I392:K392"/>
    <mergeCell ref="I393:K393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I369:K369"/>
    <mergeCell ref="I370:K370"/>
    <mergeCell ref="I371:K371"/>
    <mergeCell ref="I372:K372"/>
    <mergeCell ref="I373:K373"/>
    <mergeCell ref="I374:K374"/>
    <mergeCell ref="I375:K375"/>
    <mergeCell ref="I376:K376"/>
    <mergeCell ref="I377:K377"/>
    <mergeCell ref="I378:K378"/>
    <mergeCell ref="I379:K379"/>
    <mergeCell ref="I380:K380"/>
    <mergeCell ref="I381:K381"/>
    <mergeCell ref="I382:K382"/>
    <mergeCell ref="I383:K383"/>
    <mergeCell ref="I384:K384"/>
    <mergeCell ref="I385:K385"/>
    <mergeCell ref="I386:K386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I279:K279"/>
    <mergeCell ref="I280:K280"/>
    <mergeCell ref="I281:K281"/>
    <mergeCell ref="I282:K282"/>
    <mergeCell ref="I283:K283"/>
    <mergeCell ref="I284:K284"/>
    <mergeCell ref="I285:K285"/>
    <mergeCell ref="I286:K286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G280:H280"/>
    <mergeCell ref="G281:H281"/>
    <mergeCell ref="G282:H282"/>
    <mergeCell ref="G283:H283"/>
    <mergeCell ref="G284:H284"/>
    <mergeCell ref="G285:H285"/>
    <mergeCell ref="G286:H286"/>
    <mergeCell ref="I262:K262"/>
    <mergeCell ref="I263:K263"/>
    <mergeCell ref="I264:K264"/>
    <mergeCell ref="I265:K265"/>
    <mergeCell ref="I266:K266"/>
    <mergeCell ref="I267:K267"/>
    <mergeCell ref="I268:K268"/>
    <mergeCell ref="I269:K269"/>
    <mergeCell ref="I270:K270"/>
    <mergeCell ref="I271:K271"/>
    <mergeCell ref="I272:K272"/>
    <mergeCell ref="I273:K273"/>
    <mergeCell ref="I274:K274"/>
    <mergeCell ref="I275:K275"/>
    <mergeCell ref="I276:K276"/>
    <mergeCell ref="I277:K277"/>
    <mergeCell ref="I278:K278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O222:Q222"/>
    <mergeCell ref="O223:Q223"/>
    <mergeCell ref="O224:Q224"/>
    <mergeCell ref="O225:Q225"/>
    <mergeCell ref="O226:Q226"/>
    <mergeCell ref="O207:Q20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150:Q150"/>
    <mergeCell ref="O151:Q151"/>
    <mergeCell ref="O152:Q152"/>
    <mergeCell ref="O153:Q153"/>
    <mergeCell ref="O154:Q154"/>
    <mergeCell ref="O155:Q155"/>
    <mergeCell ref="O204:Q204"/>
    <mergeCell ref="O205:Q205"/>
    <mergeCell ref="O206:Q206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49:Q149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40:Q140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M224:N224"/>
    <mergeCell ref="M225:N225"/>
    <mergeCell ref="M226:N226"/>
    <mergeCell ref="M227:N227"/>
    <mergeCell ref="M228:N228"/>
    <mergeCell ref="O104:Q104"/>
    <mergeCell ref="O107:Q107"/>
    <mergeCell ref="O108:Q108"/>
    <mergeCell ref="O109:Q109"/>
    <mergeCell ref="O110:Q110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O122:Q122"/>
    <mergeCell ref="M215:N215"/>
    <mergeCell ref="M216:N216"/>
    <mergeCell ref="M221:N221"/>
    <mergeCell ref="M222:N222"/>
    <mergeCell ref="M223:N223"/>
    <mergeCell ref="M204:N204"/>
    <mergeCell ref="M205:N205"/>
    <mergeCell ref="M206:N206"/>
    <mergeCell ref="M207:N207"/>
    <mergeCell ref="M210:N210"/>
    <mergeCell ref="M211:N211"/>
    <mergeCell ref="M212:N212"/>
    <mergeCell ref="M213:N213"/>
    <mergeCell ref="M214:N214"/>
    <mergeCell ref="M151:N151"/>
    <mergeCell ref="M152:N152"/>
    <mergeCell ref="M153:N153"/>
    <mergeCell ref="M154:N154"/>
    <mergeCell ref="M155:N155"/>
    <mergeCell ref="M217:N217"/>
    <mergeCell ref="M218:N218"/>
    <mergeCell ref="M219:N219"/>
    <mergeCell ref="M220:N220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440:O440"/>
    <mergeCell ref="M441:O441"/>
    <mergeCell ref="M442:O442"/>
    <mergeCell ref="M443:O443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I439:K439"/>
    <mergeCell ref="I440:K440"/>
    <mergeCell ref="I441:K441"/>
    <mergeCell ref="I442:K442"/>
    <mergeCell ref="I443:K44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I430:K430"/>
    <mergeCell ref="I431:K431"/>
    <mergeCell ref="I432:K432"/>
    <mergeCell ref="I433:K433"/>
    <mergeCell ref="I434:K434"/>
    <mergeCell ref="I435:K435"/>
    <mergeCell ref="I436:K436"/>
    <mergeCell ref="I437:K437"/>
    <mergeCell ref="I438:K438"/>
    <mergeCell ref="I421:K421"/>
    <mergeCell ref="I422:K422"/>
    <mergeCell ref="I423:K423"/>
    <mergeCell ref="I424:K424"/>
    <mergeCell ref="I425:K425"/>
    <mergeCell ref="I426:K426"/>
    <mergeCell ref="I427:K427"/>
    <mergeCell ref="I428:K428"/>
    <mergeCell ref="I429:K429"/>
    <mergeCell ref="I412:K412"/>
    <mergeCell ref="I413:K413"/>
    <mergeCell ref="I414:K414"/>
    <mergeCell ref="I415:K415"/>
    <mergeCell ref="I416:K416"/>
    <mergeCell ref="I417:K417"/>
    <mergeCell ref="I418:K418"/>
    <mergeCell ref="I419:K419"/>
    <mergeCell ref="I420:K420"/>
    <mergeCell ref="G438:H438"/>
    <mergeCell ref="G439:H439"/>
    <mergeCell ref="G440:H440"/>
    <mergeCell ref="G441:H441"/>
    <mergeCell ref="G442:H442"/>
    <mergeCell ref="G443:H443"/>
    <mergeCell ref="I394:K394"/>
    <mergeCell ref="I395:K395"/>
    <mergeCell ref="I396:K396"/>
    <mergeCell ref="I397:K397"/>
    <mergeCell ref="I398:K398"/>
    <mergeCell ref="I399:K399"/>
    <mergeCell ref="I400:K400"/>
    <mergeCell ref="I401:K401"/>
    <mergeCell ref="I402:K402"/>
    <mergeCell ref="I403:K403"/>
    <mergeCell ref="I404:K404"/>
    <mergeCell ref="I405:K405"/>
    <mergeCell ref="I406:K406"/>
    <mergeCell ref="I407:K407"/>
    <mergeCell ref="I408:K408"/>
    <mergeCell ref="I409:K409"/>
    <mergeCell ref="I410:K410"/>
    <mergeCell ref="I411:K411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336:H336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346:H346"/>
    <mergeCell ref="G350:H350"/>
    <mergeCell ref="G352:H352"/>
    <mergeCell ref="G359:H359"/>
    <mergeCell ref="G360:H360"/>
    <mergeCell ref="G364:H364"/>
    <mergeCell ref="G368:H368"/>
    <mergeCell ref="G367:H367"/>
    <mergeCell ref="G369:H369"/>
    <mergeCell ref="G370:H370"/>
    <mergeCell ref="G371:H371"/>
    <mergeCell ref="G372:H372"/>
    <mergeCell ref="G373:H373"/>
    <mergeCell ref="G374:H374"/>
    <mergeCell ref="G375:H375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6:H326"/>
    <mergeCell ref="G325:H325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M331:O331"/>
    <mergeCell ref="M332:O332"/>
    <mergeCell ref="M333:O333"/>
    <mergeCell ref="M334:O334"/>
    <mergeCell ref="M335:O335"/>
    <mergeCell ref="M336:O336"/>
    <mergeCell ref="G289:H289"/>
    <mergeCell ref="G290:H290"/>
    <mergeCell ref="G291:H291"/>
    <mergeCell ref="G292:H292"/>
    <mergeCell ref="M324:O324"/>
    <mergeCell ref="M326:O326"/>
    <mergeCell ref="M327:O327"/>
    <mergeCell ref="M328:O328"/>
    <mergeCell ref="M329:O329"/>
    <mergeCell ref="M330:O330"/>
    <mergeCell ref="M309:O309"/>
    <mergeCell ref="M310:O310"/>
    <mergeCell ref="M311:O311"/>
    <mergeCell ref="I330:K330"/>
    <mergeCell ref="I331:K331"/>
    <mergeCell ref="I332:K332"/>
    <mergeCell ref="I333:K333"/>
    <mergeCell ref="I334:K334"/>
    <mergeCell ref="G287:H287"/>
    <mergeCell ref="G288:H288"/>
    <mergeCell ref="G293:H293"/>
    <mergeCell ref="G294:H294"/>
    <mergeCell ref="G295:H295"/>
    <mergeCell ref="G296:H296"/>
    <mergeCell ref="M321:O321"/>
    <mergeCell ref="M322:O322"/>
    <mergeCell ref="M323:O323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03:O303"/>
    <mergeCell ref="M304:O304"/>
    <mergeCell ref="M305:O305"/>
    <mergeCell ref="M306:O306"/>
    <mergeCell ref="M307:O307"/>
    <mergeCell ref="M308:O308"/>
    <mergeCell ref="I335:K335"/>
    <mergeCell ref="I336:K33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I320:K320"/>
    <mergeCell ref="I321:K321"/>
    <mergeCell ref="I322:K322"/>
    <mergeCell ref="I323:K323"/>
    <mergeCell ref="I324:K324"/>
    <mergeCell ref="I326:K326"/>
    <mergeCell ref="I327:K327"/>
    <mergeCell ref="I328:K328"/>
    <mergeCell ref="I329:K329"/>
    <mergeCell ref="I311:K311"/>
    <mergeCell ref="I312:K312"/>
    <mergeCell ref="I313:K313"/>
    <mergeCell ref="I314:K314"/>
    <mergeCell ref="I315:K315"/>
    <mergeCell ref="I316:K316"/>
    <mergeCell ref="I317:K317"/>
    <mergeCell ref="I318:K318"/>
    <mergeCell ref="I319:K319"/>
    <mergeCell ref="I302:K302"/>
    <mergeCell ref="I303:K303"/>
    <mergeCell ref="I304:K304"/>
    <mergeCell ref="I305:K305"/>
    <mergeCell ref="I306:K306"/>
    <mergeCell ref="I307:K307"/>
    <mergeCell ref="I308:K308"/>
    <mergeCell ref="I309:K309"/>
    <mergeCell ref="I310:K310"/>
    <mergeCell ref="I293:K293"/>
    <mergeCell ref="I294:K294"/>
    <mergeCell ref="I295:K295"/>
    <mergeCell ref="I296:K296"/>
    <mergeCell ref="I297:K297"/>
    <mergeCell ref="I298:K298"/>
    <mergeCell ref="I299:K299"/>
    <mergeCell ref="I300:K300"/>
    <mergeCell ref="I301:K301"/>
    <mergeCell ref="I291:K291"/>
    <mergeCell ref="I292:K292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I256:K256"/>
    <mergeCell ref="M256:O256"/>
    <mergeCell ref="M138:N138"/>
    <mergeCell ref="M139:N139"/>
    <mergeCell ref="M140:N140"/>
    <mergeCell ref="M141:N141"/>
    <mergeCell ref="K78:M78"/>
    <mergeCell ref="F36:G36"/>
    <mergeCell ref="H36:I36"/>
    <mergeCell ref="F37:G37"/>
    <mergeCell ref="F38:G38"/>
    <mergeCell ref="K67:M67"/>
    <mergeCell ref="K68:M68"/>
    <mergeCell ref="H52:I52"/>
    <mergeCell ref="F58:G58"/>
    <mergeCell ref="H57:I57"/>
    <mergeCell ref="K69:M69"/>
    <mergeCell ref="K70:M70"/>
    <mergeCell ref="F41:G41"/>
    <mergeCell ref="F42:G42"/>
    <mergeCell ref="H39:I39"/>
    <mergeCell ref="H40:I40"/>
    <mergeCell ref="H41:I41"/>
    <mergeCell ref="F40:G40"/>
    <mergeCell ref="F39:G39"/>
    <mergeCell ref="K71:M71"/>
    <mergeCell ref="K72:M72"/>
    <mergeCell ref="D5:F5"/>
    <mergeCell ref="D6:F6"/>
    <mergeCell ref="D7:F7"/>
    <mergeCell ref="D8:F8"/>
    <mergeCell ref="D9:F9"/>
    <mergeCell ref="H37:I37"/>
    <mergeCell ref="H38:I38"/>
    <mergeCell ref="K65:M65"/>
    <mergeCell ref="K66:M6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F53:G53"/>
    <mergeCell ref="H53:I53"/>
    <mergeCell ref="H58:I58"/>
    <mergeCell ref="K64:M64"/>
    <mergeCell ref="H51:I51"/>
    <mergeCell ref="F52:G52"/>
    <mergeCell ref="G246:H246"/>
    <mergeCell ref="G254:H254"/>
    <mergeCell ref="G252:H252"/>
    <mergeCell ref="G297:H297"/>
    <mergeCell ref="G298:H298"/>
    <mergeCell ref="G253:H253"/>
    <mergeCell ref="G234:H234"/>
    <mergeCell ref="I234:K234"/>
    <mergeCell ref="M234:O234"/>
    <mergeCell ref="M235:O235"/>
    <mergeCell ref="I235:K235"/>
    <mergeCell ref="G235:H235"/>
    <mergeCell ref="I240:K240"/>
    <mergeCell ref="I241:K241"/>
    <mergeCell ref="I242:K242"/>
    <mergeCell ref="G238:H238"/>
    <mergeCell ref="G239:H239"/>
    <mergeCell ref="G240:H240"/>
    <mergeCell ref="G241:H241"/>
    <mergeCell ref="G242:H242"/>
    <mergeCell ref="I287:K287"/>
    <mergeCell ref="I288:K288"/>
    <mergeCell ref="I289:K289"/>
    <mergeCell ref="I290:K290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42:H342"/>
    <mergeCell ref="I342:K342"/>
    <mergeCell ref="M342:O342"/>
    <mergeCell ref="G343:H343"/>
    <mergeCell ref="I343:K343"/>
    <mergeCell ref="M343:O343"/>
    <mergeCell ref="M244:O244"/>
    <mergeCell ref="M245:O245"/>
    <mergeCell ref="M246:O246"/>
    <mergeCell ref="M325:O325"/>
    <mergeCell ref="M248:O248"/>
    <mergeCell ref="M249:O249"/>
    <mergeCell ref="M250:O250"/>
    <mergeCell ref="M251:O251"/>
    <mergeCell ref="I244:K244"/>
    <mergeCell ref="I245:K245"/>
    <mergeCell ref="I246:K246"/>
    <mergeCell ref="I325:K325"/>
    <mergeCell ref="I248:K248"/>
    <mergeCell ref="I249:K249"/>
    <mergeCell ref="I257:K257"/>
    <mergeCell ref="M257:O257"/>
    <mergeCell ref="I252:K252"/>
    <mergeCell ref="M252:O252"/>
    <mergeCell ref="I346:K346"/>
    <mergeCell ref="M346:O346"/>
    <mergeCell ref="G347:H347"/>
    <mergeCell ref="I347:K347"/>
    <mergeCell ref="M347:O347"/>
    <mergeCell ref="G344:H344"/>
    <mergeCell ref="I344:K344"/>
    <mergeCell ref="M344:O344"/>
    <mergeCell ref="G345:H345"/>
    <mergeCell ref="I345:K345"/>
    <mergeCell ref="M345:O345"/>
    <mergeCell ref="I350:K350"/>
    <mergeCell ref="M350:O350"/>
    <mergeCell ref="G351:H351"/>
    <mergeCell ref="I351:K351"/>
    <mergeCell ref="M351:O351"/>
    <mergeCell ref="G348:H348"/>
    <mergeCell ref="I348:K348"/>
    <mergeCell ref="M348:O348"/>
    <mergeCell ref="G349:H349"/>
    <mergeCell ref="I349:K349"/>
    <mergeCell ref="M349:O349"/>
    <mergeCell ref="I352:K352"/>
    <mergeCell ref="M352:O352"/>
    <mergeCell ref="G353:H353"/>
    <mergeCell ref="I353:K353"/>
    <mergeCell ref="M353:O353"/>
    <mergeCell ref="G355:H355"/>
    <mergeCell ref="I355:K355"/>
    <mergeCell ref="M355:O355"/>
    <mergeCell ref="G356:H356"/>
    <mergeCell ref="I356:K356"/>
    <mergeCell ref="M356:O356"/>
    <mergeCell ref="G354:H354"/>
    <mergeCell ref="I354:K354"/>
    <mergeCell ref="M354:O354"/>
    <mergeCell ref="I253:K253"/>
    <mergeCell ref="M253:O253"/>
    <mergeCell ref="G247:H247"/>
    <mergeCell ref="I247:K247"/>
    <mergeCell ref="M247:O247"/>
    <mergeCell ref="M237:O237"/>
    <mergeCell ref="M238:O238"/>
    <mergeCell ref="M239:O239"/>
    <mergeCell ref="M240:O240"/>
    <mergeCell ref="M241:O241"/>
    <mergeCell ref="M242:O242"/>
    <mergeCell ref="I250:K250"/>
    <mergeCell ref="I251:K251"/>
    <mergeCell ref="I237:K237"/>
    <mergeCell ref="I238:K238"/>
    <mergeCell ref="I239:K239"/>
    <mergeCell ref="G248:H248"/>
    <mergeCell ref="G249:H249"/>
    <mergeCell ref="G250:H250"/>
    <mergeCell ref="G251:H251"/>
    <mergeCell ref="G237:H237"/>
    <mergeCell ref="G243:H243"/>
    <mergeCell ref="G244:H244"/>
    <mergeCell ref="G245:H245"/>
    <mergeCell ref="I254:K254"/>
    <mergeCell ref="M254:O254"/>
    <mergeCell ref="G255:H255"/>
    <mergeCell ref="I255:K255"/>
    <mergeCell ref="M255:O255"/>
    <mergeCell ref="I260:K260"/>
    <mergeCell ref="M260:O260"/>
    <mergeCell ref="G261:H261"/>
    <mergeCell ref="I261:K261"/>
    <mergeCell ref="M261:O261"/>
    <mergeCell ref="G258:H258"/>
    <mergeCell ref="I258:K258"/>
    <mergeCell ref="M258:O258"/>
    <mergeCell ref="G259:H259"/>
    <mergeCell ref="I259:K259"/>
    <mergeCell ref="M259:O259"/>
    <mergeCell ref="G260:H260"/>
    <mergeCell ref="G257:H257"/>
    <mergeCell ref="G256:H256"/>
    <mergeCell ref="I360:K360"/>
    <mergeCell ref="M360:O360"/>
    <mergeCell ref="G357:H357"/>
    <mergeCell ref="I357:K357"/>
    <mergeCell ref="M357:O357"/>
    <mergeCell ref="G358:H358"/>
    <mergeCell ref="I358:K358"/>
    <mergeCell ref="M358:O358"/>
    <mergeCell ref="G363:H363"/>
    <mergeCell ref="I363:K363"/>
    <mergeCell ref="M363:O363"/>
    <mergeCell ref="I359:K359"/>
    <mergeCell ref="M359:O359"/>
    <mergeCell ref="G361:H361"/>
    <mergeCell ref="I361:K361"/>
    <mergeCell ref="M361:O361"/>
    <mergeCell ref="G362:H362"/>
    <mergeCell ref="I362:K362"/>
    <mergeCell ref="M362:O362"/>
    <mergeCell ref="I364:K364"/>
    <mergeCell ref="M364:O364"/>
    <mergeCell ref="I367:K367"/>
    <mergeCell ref="M367:O367"/>
    <mergeCell ref="I368:K368"/>
    <mergeCell ref="M368:O368"/>
    <mergeCell ref="G365:H365"/>
    <mergeCell ref="I365:K365"/>
    <mergeCell ref="M365:O365"/>
    <mergeCell ref="G366:H366"/>
    <mergeCell ref="I366:K366"/>
    <mergeCell ref="M366:O366"/>
  </mergeCells>
  <phoneticPr fontId="21" type="noConversion"/>
  <conditionalFormatting sqref="H67:H9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1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7">
    <cfRule type="cellIs" dxfId="1" priority="2" operator="lessThan">
      <formula>0</formula>
    </cfRule>
  </conditionalFormatting>
  <conditionalFormatting sqref="H29">
    <cfRule type="cellIs" dxfId="0" priority="1" operator="lessThan">
      <formula>0</formula>
    </cfRule>
  </conditionalFormatting>
  <hyperlinks>
    <hyperlink ref="B33" location="oben" display="&gt;&gt; nach oben" xr:uid="{F5806CCE-AE65-46A2-A5B2-7E63516C0601}"/>
    <hyperlink ref="B44" location="oben" display="&gt;&gt; nach oben" xr:uid="{2F68059D-0CC0-4288-869C-77D092918762}"/>
    <hyperlink ref="B61" location="oben" display="&gt;&gt; nach oben" xr:uid="{07D0BDBC-7496-45A7-8FC1-A0791B3710C2}"/>
    <hyperlink ref="B99" location="oben" display="&gt;&gt; nach oben" xr:uid="{F6DC77DE-A9AC-441F-B550-DDC45E1335AF}"/>
    <hyperlink ref="B231" location="oben" display="&gt;&gt; nach oben" xr:uid="{835A13F3-C3BE-4EBB-8CFC-722B24CCA7D1}"/>
    <hyperlink ref="B339" location="oben" display="&gt;&gt; nach oben" xr:uid="{62FDD3C1-BBF9-47FF-AB40-BF2E53F17B89}"/>
    <hyperlink ref="B15" location="Mittelabrufe" display="&gt;&gt; Erfassung Daten" xr:uid="{4EEEE9DD-B90B-4855-8601-A3864E4718D2}"/>
    <hyperlink ref="B16" location="Umdispositionen" display="&gt;&gt; Erfassung Daten" xr:uid="{A3D65C01-020E-46E3-A001-CAEE14C8BF4C}"/>
    <hyperlink ref="B22" location="Personalmittel" display="&gt;&gt; Erfassung Daten" xr:uid="{C424D515-4606-405F-BC9A-DB24CAC2352E}"/>
    <hyperlink ref="B23" location="Sachmittel" display="&gt;&gt; Erfassung Daten" xr:uid="{F91EBF3B-BA2E-4E0C-B72E-2C096F523626}"/>
    <hyperlink ref="B24" location="Investitionen" display="&gt;&gt; Erfassung Daten" xr:uid="{8E3C0747-C048-494C-8806-62521ADF64DB}"/>
    <hyperlink ref="B28" location="Rückzahlungen" display="&gt;&gt; Erfassung Daten" xr:uid="{B8F78018-8C8D-4FD7-8282-85D77889228B}"/>
  </hyperlinks>
  <pageMargins left="0.59055118110236227" right="0.59055118110236227" top="0.59055118110236227" bottom="0.59055118110236227" header="0.31496062992125984" footer="0.31496062992125984"/>
  <pageSetup paperSize="9" scale="66" fitToHeight="0" orientation="landscape" r:id="rId1"/>
  <headerFooter>
    <oddFooter>&amp;L&amp;F - &amp;A&amp;C&amp;P/&amp;N&amp;R&amp;D - &amp;T</oddFooter>
  </headerFooter>
  <rowBreaks count="4" manualBreakCount="4">
    <brk id="32" max="16383" man="1"/>
    <brk id="98" max="16383" man="1"/>
    <brk id="230" max="16383" man="1"/>
    <brk id="338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41D110D-1EF2-4C44-9604-E04FBA90CFB1}">
          <x14:formula1>
            <xm:f>Steuerung!$A$7:$A$9</xm:f>
          </x14:formula1>
          <xm:sqref>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C5F2-D351-49A7-9C93-C305C6CE3BE5}">
  <sheetPr>
    <tabColor theme="7" tint="0.59999389629810485"/>
    <pageSetUpPr fitToPage="1"/>
  </sheetPr>
  <dimension ref="A1:Q70"/>
  <sheetViews>
    <sheetView showGridLines="0" zoomScaleNormal="100" zoomScalePageLayoutView="50" workbookViewId="0">
      <selection activeCell="B70" sqref="B70"/>
    </sheetView>
  </sheetViews>
  <sheetFormatPr baseColWidth="10" defaultColWidth="11" defaultRowHeight="13.8" x14ac:dyDescent="0.3"/>
  <cols>
    <col min="1" max="1" width="11.5" style="15" bestFit="1" customWidth="1"/>
    <col min="2" max="2" width="18.09765625" style="15" customWidth="1"/>
    <col min="3" max="9" width="14.59765625" style="15" customWidth="1"/>
    <col min="10" max="10" width="13" style="15" bestFit="1" customWidth="1"/>
    <col min="11" max="33" width="14.59765625" style="15" customWidth="1"/>
    <col min="34" max="39" width="13.09765625" style="15" customWidth="1"/>
    <col min="40" max="16384" width="11" style="15"/>
  </cols>
  <sheetData>
    <row r="1" spans="2:17" s="2" customFormat="1" ht="16.2" x14ac:dyDescent="0.35">
      <c r="B1" s="1" t="s">
        <v>0</v>
      </c>
      <c r="D1" s="3"/>
      <c r="E1" s="3"/>
      <c r="F1" s="3"/>
      <c r="G1" s="3"/>
      <c r="H1" s="4"/>
      <c r="I1" s="5"/>
      <c r="J1" s="3"/>
      <c r="K1" s="6"/>
      <c r="M1" s="3"/>
      <c r="N1" s="6"/>
      <c r="P1" s="3"/>
      <c r="Q1" s="6"/>
    </row>
    <row r="2" spans="2:17" customFormat="1" x14ac:dyDescent="0.3">
      <c r="B2" s="7" t="s">
        <v>23</v>
      </c>
      <c r="D2" s="8"/>
      <c r="E2" s="8"/>
      <c r="F2" s="8"/>
      <c r="G2" s="8"/>
      <c r="H2" s="9"/>
    </row>
    <row r="3" spans="2:17" customFormat="1" x14ac:dyDescent="0.3">
      <c r="B3" s="7" t="s">
        <v>194</v>
      </c>
      <c r="D3" s="8"/>
      <c r="E3" s="8"/>
      <c r="F3" s="8"/>
      <c r="G3" s="8"/>
      <c r="H3" s="9"/>
    </row>
    <row r="4" spans="2:17" customFormat="1" ht="30" customHeight="1" x14ac:dyDescent="0.3">
      <c r="B4" s="10" t="s">
        <v>24</v>
      </c>
      <c r="D4" s="8"/>
      <c r="E4" s="8"/>
      <c r="F4" s="8"/>
      <c r="G4" s="8"/>
      <c r="H4" s="9"/>
    </row>
    <row r="5" spans="2:17" customFormat="1" x14ac:dyDescent="0.3">
      <c r="B5" s="11" t="s">
        <v>3</v>
      </c>
      <c r="C5" s="12"/>
      <c r="D5" s="139" t="str">
        <f>IF('START_WICHTIGE INFOS'!C5="","",'START_WICHTIGE INFOS'!C5)</f>
        <v>Universität Musterstadt</v>
      </c>
      <c r="E5" s="140"/>
      <c r="F5" s="141"/>
      <c r="G5" s="13"/>
      <c r="H5" s="9"/>
    </row>
    <row r="6" spans="2:17" customFormat="1" x14ac:dyDescent="0.3">
      <c r="B6" s="11" t="s">
        <v>6</v>
      </c>
      <c r="C6" s="12"/>
      <c r="D6" s="142">
        <f>IF('START_WICHTIGE INFOS'!C6="","",'START_WICHTIGE INFOS'!C6)</f>
        <v>123</v>
      </c>
      <c r="E6" s="143"/>
      <c r="F6" s="144"/>
      <c r="G6" s="8"/>
      <c r="H6" s="9"/>
    </row>
    <row r="7" spans="2:17" customFormat="1" x14ac:dyDescent="0.3">
      <c r="B7" s="11" t="s">
        <v>7</v>
      </c>
      <c r="C7" s="12"/>
      <c r="D7" s="139" t="str">
        <f>IF('START_WICHTIGE INFOS'!C7="","",'START_WICHTIGE INFOS'!C7)</f>
        <v>Musterprojekt</v>
      </c>
      <c r="E7" s="140"/>
      <c r="F7" s="141"/>
      <c r="G7" s="8"/>
      <c r="H7" s="9"/>
    </row>
    <row r="8" spans="2:17" customFormat="1" x14ac:dyDescent="0.3">
      <c r="B8" s="11" t="s">
        <v>9</v>
      </c>
      <c r="C8" s="12"/>
      <c r="D8" s="139" t="str">
        <f>IF('START_WICHTIGE INFOS'!C8="","",'START_WICHTIGE INFOS'!C8)</f>
        <v>Martina Muster</v>
      </c>
      <c r="E8" s="140"/>
      <c r="F8" s="141"/>
      <c r="G8" s="8"/>
      <c r="H8" s="9"/>
    </row>
    <row r="9" spans="2:17" customFormat="1" x14ac:dyDescent="0.3">
      <c r="B9" s="11" t="s">
        <v>11</v>
      </c>
      <c r="C9" s="14"/>
      <c r="D9" s="145">
        <f>IF('START_WICHTIGE INFOS'!C9="","",'START_WICHTIGE INFOS'!C9)</f>
        <v>44645</v>
      </c>
      <c r="E9" s="146"/>
      <c r="F9" s="147"/>
      <c r="G9" s="8"/>
      <c r="H9" s="9"/>
    </row>
    <row r="10" spans="2:17" customFormat="1" x14ac:dyDescent="0.3">
      <c r="B10" s="15"/>
      <c r="D10" s="16"/>
      <c r="E10" s="8"/>
      <c r="F10" s="8"/>
      <c r="G10" s="8"/>
      <c r="H10" s="8"/>
    </row>
    <row r="11" spans="2:17" s="80" customFormat="1" x14ac:dyDescent="0.3">
      <c r="B11" s="80" t="s">
        <v>195</v>
      </c>
      <c r="D11" s="81"/>
      <c r="E11" s="82"/>
      <c r="F11" s="82"/>
      <c r="G11" s="82"/>
      <c r="H11" s="82"/>
    </row>
    <row r="12" spans="2:17" s="80" customFormat="1" x14ac:dyDescent="0.3">
      <c r="B12" s="80" t="s">
        <v>196</v>
      </c>
      <c r="D12" s="81"/>
      <c r="E12" s="82"/>
      <c r="F12" s="82"/>
      <c r="G12" s="82"/>
      <c r="H12" s="82"/>
    </row>
    <row r="13" spans="2:17" customFormat="1" x14ac:dyDescent="0.3">
      <c r="B13" s="15"/>
      <c r="D13" s="16"/>
      <c r="E13" s="8"/>
      <c r="F13" s="8"/>
      <c r="G13" s="8"/>
      <c r="H13" s="8"/>
    </row>
    <row r="14" spans="2:17" x14ac:dyDescent="0.3">
      <c r="B14"/>
    </row>
    <row r="15" spans="2:17" s="18" customFormat="1" ht="16.2" x14ac:dyDescent="0.35">
      <c r="B15" s="17" t="s">
        <v>197</v>
      </c>
    </row>
    <row r="16" spans="2:17" ht="8.1" customHeight="1" x14ac:dyDescent="0.3"/>
    <row r="17" spans="1:15" ht="30" customHeight="1" x14ac:dyDescent="0.3">
      <c r="B17" s="21" t="s">
        <v>62</v>
      </c>
      <c r="C17" s="21" t="s">
        <v>63</v>
      </c>
      <c r="D17" s="21" t="s">
        <v>50</v>
      </c>
      <c r="E17" s="21" t="s">
        <v>51</v>
      </c>
      <c r="F17" s="21" t="s">
        <v>130</v>
      </c>
      <c r="G17" s="131" t="s">
        <v>131</v>
      </c>
      <c r="H17" s="131"/>
      <c r="I17" s="131" t="s">
        <v>132</v>
      </c>
      <c r="J17" s="131"/>
      <c r="K17" s="131"/>
      <c r="L17" s="21" t="s">
        <v>198</v>
      </c>
      <c r="M17" s="131" t="s">
        <v>105</v>
      </c>
      <c r="N17" s="131"/>
      <c r="O17" s="131"/>
    </row>
    <row r="18" spans="1:15" x14ac:dyDescent="0.3">
      <c r="A18" s="67"/>
      <c r="B18" s="39" t="s">
        <v>53</v>
      </c>
      <c r="C18" s="62"/>
      <c r="D18" s="62"/>
      <c r="E18" s="35"/>
      <c r="F18" s="35"/>
      <c r="G18" s="132"/>
      <c r="H18" s="133"/>
      <c r="I18" s="134"/>
      <c r="J18" s="135"/>
      <c r="K18" s="136"/>
      <c r="L18" s="35">
        <f>SUM(L19:L69)</f>
        <v>7225</v>
      </c>
      <c r="M18" s="134"/>
      <c r="N18" s="135"/>
      <c r="O18" s="136"/>
    </row>
    <row r="19" spans="1:15" x14ac:dyDescent="0.3">
      <c r="A19" s="43" t="s">
        <v>199</v>
      </c>
      <c r="B19" s="56">
        <v>1</v>
      </c>
      <c r="C19" s="65">
        <v>44926</v>
      </c>
      <c r="D19" s="45">
        <v>123</v>
      </c>
      <c r="E19" s="44">
        <v>44880</v>
      </c>
      <c r="F19" s="44">
        <v>44539</v>
      </c>
      <c r="G19" s="129" t="s">
        <v>200</v>
      </c>
      <c r="H19" s="129"/>
      <c r="I19" s="128" t="s">
        <v>201</v>
      </c>
      <c r="J19" s="128"/>
      <c r="K19" s="128"/>
      <c r="L19" s="46">
        <v>725</v>
      </c>
      <c r="M19" s="128" t="s">
        <v>202</v>
      </c>
      <c r="N19" s="128"/>
      <c r="O19" s="128"/>
    </row>
    <row r="20" spans="1:15" x14ac:dyDescent="0.3">
      <c r="A20" s="43" t="s">
        <v>199</v>
      </c>
      <c r="B20" s="56">
        <v>2</v>
      </c>
      <c r="C20" s="65">
        <v>44926</v>
      </c>
      <c r="D20" s="45">
        <v>124</v>
      </c>
      <c r="E20" s="44">
        <v>44880</v>
      </c>
      <c r="F20" s="44">
        <v>44539</v>
      </c>
      <c r="G20" s="129" t="s">
        <v>203</v>
      </c>
      <c r="H20" s="129"/>
      <c r="I20" s="128" t="s">
        <v>204</v>
      </c>
      <c r="J20" s="128"/>
      <c r="K20" s="128"/>
      <c r="L20" s="46">
        <v>1500</v>
      </c>
      <c r="M20" s="128" t="s">
        <v>144</v>
      </c>
      <c r="N20" s="128"/>
      <c r="O20" s="128"/>
    </row>
    <row r="21" spans="1:15" x14ac:dyDescent="0.3">
      <c r="A21" s="43" t="s">
        <v>199</v>
      </c>
      <c r="B21" s="56">
        <v>3</v>
      </c>
      <c r="C21" s="65">
        <v>44926</v>
      </c>
      <c r="D21" s="45">
        <v>125</v>
      </c>
      <c r="E21" s="44">
        <v>44880</v>
      </c>
      <c r="F21" s="44">
        <v>44539</v>
      </c>
      <c r="G21" s="129" t="s">
        <v>183</v>
      </c>
      <c r="H21" s="129"/>
      <c r="I21" s="128" t="s">
        <v>205</v>
      </c>
      <c r="J21" s="128"/>
      <c r="K21" s="128"/>
      <c r="L21" s="46">
        <v>5000</v>
      </c>
      <c r="M21" s="128" t="s">
        <v>144</v>
      </c>
      <c r="N21" s="128"/>
      <c r="O21" s="128"/>
    </row>
    <row r="22" spans="1:15" x14ac:dyDescent="0.3">
      <c r="A22" s="43" t="s">
        <v>199</v>
      </c>
      <c r="B22" s="56">
        <v>4</v>
      </c>
      <c r="C22" s="65"/>
      <c r="D22" s="45"/>
      <c r="E22" s="44"/>
      <c r="F22" s="44"/>
      <c r="G22" s="129"/>
      <c r="H22" s="129"/>
      <c r="I22" s="128"/>
      <c r="J22" s="128"/>
      <c r="K22" s="128"/>
      <c r="L22" s="46"/>
      <c r="M22" s="128"/>
      <c r="N22" s="128"/>
      <c r="O22" s="128"/>
    </row>
    <row r="23" spans="1:15" x14ac:dyDescent="0.3">
      <c r="A23" s="43" t="s">
        <v>199</v>
      </c>
      <c r="B23" s="56">
        <v>5</v>
      </c>
      <c r="C23" s="65"/>
      <c r="D23" s="45"/>
      <c r="E23" s="44"/>
      <c r="F23" s="44"/>
      <c r="G23" s="129"/>
      <c r="H23" s="129"/>
      <c r="I23" s="128"/>
      <c r="J23" s="128"/>
      <c r="K23" s="128"/>
      <c r="L23" s="46"/>
      <c r="M23" s="128"/>
      <c r="N23" s="128"/>
      <c r="O23" s="128"/>
    </row>
    <row r="24" spans="1:15" x14ac:dyDescent="0.3">
      <c r="A24" s="43" t="s">
        <v>199</v>
      </c>
      <c r="B24" s="56">
        <v>6</v>
      </c>
      <c r="C24" s="65"/>
      <c r="D24" s="45"/>
      <c r="E24" s="44"/>
      <c r="F24" s="44"/>
      <c r="G24" s="129"/>
      <c r="H24" s="129"/>
      <c r="I24" s="128"/>
      <c r="J24" s="128"/>
      <c r="K24" s="128"/>
      <c r="L24" s="46"/>
      <c r="M24" s="128"/>
      <c r="N24" s="128"/>
      <c r="O24" s="128"/>
    </row>
    <row r="25" spans="1:15" x14ac:dyDescent="0.3">
      <c r="A25" s="43" t="s">
        <v>199</v>
      </c>
      <c r="B25" s="56">
        <v>7</v>
      </c>
      <c r="C25" s="65"/>
      <c r="D25" s="45"/>
      <c r="E25" s="44"/>
      <c r="F25" s="44"/>
      <c r="G25" s="129"/>
      <c r="H25" s="129"/>
      <c r="I25" s="128"/>
      <c r="J25" s="128"/>
      <c r="K25" s="128"/>
      <c r="L25" s="46"/>
      <c r="M25" s="128"/>
      <c r="N25" s="128"/>
      <c r="O25" s="128"/>
    </row>
    <row r="26" spans="1:15" x14ac:dyDescent="0.3">
      <c r="A26" s="43" t="s">
        <v>199</v>
      </c>
      <c r="B26" s="56">
        <v>8</v>
      </c>
      <c r="C26" s="65"/>
      <c r="D26" s="45"/>
      <c r="E26" s="44"/>
      <c r="F26" s="44"/>
      <c r="G26" s="129"/>
      <c r="H26" s="129"/>
      <c r="I26" s="128"/>
      <c r="J26" s="128"/>
      <c r="K26" s="128"/>
      <c r="L26" s="46"/>
      <c r="M26" s="128"/>
      <c r="N26" s="128"/>
      <c r="O26" s="128"/>
    </row>
    <row r="27" spans="1:15" x14ac:dyDescent="0.3">
      <c r="A27" s="43" t="s">
        <v>199</v>
      </c>
      <c r="B27" s="56">
        <v>9</v>
      </c>
      <c r="C27" s="65"/>
      <c r="D27" s="45"/>
      <c r="E27" s="44"/>
      <c r="F27" s="44"/>
      <c r="G27" s="129"/>
      <c r="H27" s="129"/>
      <c r="I27" s="128"/>
      <c r="J27" s="128"/>
      <c r="K27" s="128"/>
      <c r="L27" s="46"/>
      <c r="M27" s="128"/>
      <c r="N27" s="128"/>
      <c r="O27" s="128"/>
    </row>
    <row r="28" spans="1:15" x14ac:dyDescent="0.3">
      <c r="A28" s="43" t="s">
        <v>199</v>
      </c>
      <c r="B28" s="56">
        <v>10</v>
      </c>
      <c r="C28" s="65"/>
      <c r="D28" s="45"/>
      <c r="E28" s="44"/>
      <c r="F28" s="44"/>
      <c r="G28" s="129"/>
      <c r="H28" s="129"/>
      <c r="I28" s="128"/>
      <c r="J28" s="128"/>
      <c r="K28" s="128"/>
      <c r="L28" s="46"/>
      <c r="M28" s="128"/>
      <c r="N28" s="128"/>
      <c r="O28" s="128"/>
    </row>
    <row r="29" spans="1:15" x14ac:dyDescent="0.3">
      <c r="A29" s="43" t="s">
        <v>199</v>
      </c>
      <c r="B29" s="56">
        <v>11</v>
      </c>
      <c r="C29" s="65"/>
      <c r="D29" s="45"/>
      <c r="E29" s="44"/>
      <c r="F29" s="44"/>
      <c r="G29" s="129"/>
      <c r="H29" s="129"/>
      <c r="I29" s="128"/>
      <c r="J29" s="128"/>
      <c r="K29" s="128"/>
      <c r="L29" s="46"/>
      <c r="M29" s="128"/>
      <c r="N29" s="128"/>
      <c r="O29" s="128"/>
    </row>
    <row r="30" spans="1:15" x14ac:dyDescent="0.3">
      <c r="A30" s="43" t="s">
        <v>199</v>
      </c>
      <c r="B30" s="56">
        <v>12</v>
      </c>
      <c r="C30" s="65"/>
      <c r="D30" s="45"/>
      <c r="E30" s="44"/>
      <c r="F30" s="44"/>
      <c r="G30" s="129"/>
      <c r="H30" s="129"/>
      <c r="I30" s="128"/>
      <c r="J30" s="128"/>
      <c r="K30" s="128"/>
      <c r="L30" s="46"/>
      <c r="M30" s="128"/>
      <c r="N30" s="128"/>
      <c r="O30" s="128"/>
    </row>
    <row r="31" spans="1:15" x14ac:dyDescent="0.3">
      <c r="A31" s="43" t="s">
        <v>199</v>
      </c>
      <c r="B31" s="56">
        <v>13</v>
      </c>
      <c r="C31" s="65"/>
      <c r="D31" s="45"/>
      <c r="E31" s="44"/>
      <c r="F31" s="44"/>
      <c r="G31" s="129"/>
      <c r="H31" s="129"/>
      <c r="I31" s="128"/>
      <c r="J31" s="128"/>
      <c r="K31" s="128"/>
      <c r="L31" s="46"/>
      <c r="M31" s="128"/>
      <c r="N31" s="128"/>
      <c r="O31" s="128"/>
    </row>
    <row r="32" spans="1:15" x14ac:dyDescent="0.3">
      <c r="A32" s="43" t="s">
        <v>199</v>
      </c>
      <c r="B32" s="56">
        <v>14</v>
      </c>
      <c r="C32" s="65"/>
      <c r="D32" s="45"/>
      <c r="E32" s="44"/>
      <c r="F32" s="44"/>
      <c r="G32" s="129"/>
      <c r="H32" s="129"/>
      <c r="I32" s="128"/>
      <c r="J32" s="128"/>
      <c r="K32" s="128"/>
      <c r="L32" s="46"/>
      <c r="M32" s="128"/>
      <c r="N32" s="128"/>
      <c r="O32" s="128"/>
    </row>
    <row r="33" spans="1:15" x14ac:dyDescent="0.3">
      <c r="A33" s="43" t="s">
        <v>199</v>
      </c>
      <c r="B33" s="56">
        <v>15</v>
      </c>
      <c r="C33" s="65"/>
      <c r="D33" s="45"/>
      <c r="E33" s="44"/>
      <c r="F33" s="44"/>
      <c r="G33" s="129"/>
      <c r="H33" s="129"/>
      <c r="I33" s="128"/>
      <c r="J33" s="128"/>
      <c r="K33" s="128"/>
      <c r="L33" s="46"/>
      <c r="M33" s="128"/>
      <c r="N33" s="128"/>
      <c r="O33" s="128"/>
    </row>
    <row r="34" spans="1:15" x14ac:dyDescent="0.3">
      <c r="A34" s="43" t="s">
        <v>199</v>
      </c>
      <c r="B34" s="56">
        <v>16</v>
      </c>
      <c r="C34" s="65"/>
      <c r="D34" s="45"/>
      <c r="E34" s="44"/>
      <c r="F34" s="44"/>
      <c r="G34" s="129"/>
      <c r="H34" s="129"/>
      <c r="I34" s="128"/>
      <c r="J34" s="128"/>
      <c r="K34" s="128"/>
      <c r="L34" s="46"/>
      <c r="M34" s="128"/>
      <c r="N34" s="128"/>
      <c r="O34" s="128"/>
    </row>
    <row r="35" spans="1:15" x14ac:dyDescent="0.3">
      <c r="A35" s="43" t="s">
        <v>199</v>
      </c>
      <c r="B35" s="56">
        <v>17</v>
      </c>
      <c r="C35" s="65"/>
      <c r="D35" s="45"/>
      <c r="E35" s="44"/>
      <c r="F35" s="44"/>
      <c r="G35" s="129"/>
      <c r="H35" s="129"/>
      <c r="I35" s="128"/>
      <c r="J35" s="128"/>
      <c r="K35" s="128"/>
      <c r="L35" s="46"/>
      <c r="M35" s="128"/>
      <c r="N35" s="128"/>
      <c r="O35" s="128"/>
    </row>
    <row r="36" spans="1:15" x14ac:dyDescent="0.3">
      <c r="A36" s="43" t="s">
        <v>199</v>
      </c>
      <c r="B36" s="56">
        <v>18</v>
      </c>
      <c r="C36" s="65"/>
      <c r="D36" s="45"/>
      <c r="E36" s="44"/>
      <c r="F36" s="44"/>
      <c r="G36" s="129"/>
      <c r="H36" s="129"/>
      <c r="I36" s="128"/>
      <c r="J36" s="128"/>
      <c r="K36" s="128"/>
      <c r="L36" s="46"/>
      <c r="M36" s="128"/>
      <c r="N36" s="128"/>
      <c r="O36" s="128"/>
    </row>
    <row r="37" spans="1:15" x14ac:dyDescent="0.3">
      <c r="A37" s="43" t="s">
        <v>199</v>
      </c>
      <c r="B37" s="56">
        <v>19</v>
      </c>
      <c r="C37" s="65"/>
      <c r="D37" s="45"/>
      <c r="E37" s="44"/>
      <c r="F37" s="44"/>
      <c r="G37" s="129"/>
      <c r="H37" s="129"/>
      <c r="I37" s="128"/>
      <c r="J37" s="128"/>
      <c r="K37" s="128"/>
      <c r="L37" s="46"/>
      <c r="M37" s="128"/>
      <c r="N37" s="128"/>
      <c r="O37" s="128"/>
    </row>
    <row r="38" spans="1:15" x14ac:dyDescent="0.3">
      <c r="A38" s="43" t="s">
        <v>199</v>
      </c>
      <c r="B38" s="56">
        <v>20</v>
      </c>
      <c r="C38" s="65"/>
      <c r="D38" s="45"/>
      <c r="E38" s="44"/>
      <c r="F38" s="44"/>
      <c r="G38" s="129"/>
      <c r="H38" s="129"/>
      <c r="I38" s="128"/>
      <c r="J38" s="128"/>
      <c r="K38" s="128"/>
      <c r="L38" s="46"/>
      <c r="M38" s="128"/>
      <c r="N38" s="128"/>
      <c r="O38" s="128"/>
    </row>
    <row r="39" spans="1:15" x14ac:dyDescent="0.3">
      <c r="A39" s="43" t="s">
        <v>199</v>
      </c>
      <c r="B39" s="56">
        <v>21</v>
      </c>
      <c r="C39" s="65"/>
      <c r="D39" s="45"/>
      <c r="E39" s="44"/>
      <c r="F39" s="44"/>
      <c r="G39" s="129"/>
      <c r="H39" s="129"/>
      <c r="I39" s="128"/>
      <c r="J39" s="128"/>
      <c r="K39" s="128"/>
      <c r="L39" s="46"/>
      <c r="M39" s="128"/>
      <c r="N39" s="128"/>
      <c r="O39" s="128"/>
    </row>
    <row r="40" spans="1:15" x14ac:dyDescent="0.3">
      <c r="A40" s="43" t="s">
        <v>199</v>
      </c>
      <c r="B40" s="56">
        <v>22</v>
      </c>
      <c r="C40" s="65"/>
      <c r="D40" s="45"/>
      <c r="E40" s="44"/>
      <c r="F40" s="44"/>
      <c r="G40" s="129"/>
      <c r="H40" s="129"/>
      <c r="I40" s="128"/>
      <c r="J40" s="128"/>
      <c r="K40" s="128"/>
      <c r="L40" s="46"/>
      <c r="M40" s="128"/>
      <c r="N40" s="128"/>
      <c r="O40" s="128"/>
    </row>
    <row r="41" spans="1:15" x14ac:dyDescent="0.3">
      <c r="A41" s="43" t="s">
        <v>199</v>
      </c>
      <c r="B41" s="56">
        <v>23</v>
      </c>
      <c r="C41" s="65"/>
      <c r="D41" s="45"/>
      <c r="E41" s="44"/>
      <c r="F41" s="44"/>
      <c r="G41" s="129"/>
      <c r="H41" s="129"/>
      <c r="I41" s="128"/>
      <c r="J41" s="128"/>
      <c r="K41" s="128"/>
      <c r="L41" s="46"/>
      <c r="M41" s="128"/>
      <c r="N41" s="128"/>
      <c r="O41" s="128"/>
    </row>
    <row r="42" spans="1:15" x14ac:dyDescent="0.3">
      <c r="A42" s="43" t="s">
        <v>199</v>
      </c>
      <c r="B42" s="56">
        <v>24</v>
      </c>
      <c r="C42" s="65"/>
      <c r="D42" s="45"/>
      <c r="E42" s="44"/>
      <c r="F42" s="44"/>
      <c r="G42" s="129"/>
      <c r="H42" s="129"/>
      <c r="I42" s="128"/>
      <c r="J42" s="128"/>
      <c r="K42" s="128"/>
      <c r="L42" s="46"/>
      <c r="M42" s="128"/>
      <c r="N42" s="128"/>
      <c r="O42" s="128"/>
    </row>
    <row r="43" spans="1:15" x14ac:dyDescent="0.3">
      <c r="A43" s="43" t="s">
        <v>199</v>
      </c>
      <c r="B43" s="56">
        <v>25</v>
      </c>
      <c r="C43" s="65"/>
      <c r="D43" s="45"/>
      <c r="E43" s="44"/>
      <c r="F43" s="44"/>
      <c r="G43" s="129"/>
      <c r="H43" s="129"/>
      <c r="I43" s="128"/>
      <c r="J43" s="128"/>
      <c r="K43" s="128"/>
      <c r="L43" s="46"/>
      <c r="M43" s="128"/>
      <c r="N43" s="128"/>
      <c r="O43" s="128"/>
    </row>
    <row r="44" spans="1:15" x14ac:dyDescent="0.3">
      <c r="A44" s="43" t="s">
        <v>199</v>
      </c>
      <c r="B44" s="56">
        <v>26</v>
      </c>
      <c r="C44" s="65"/>
      <c r="D44" s="45"/>
      <c r="E44" s="44"/>
      <c r="F44" s="44"/>
      <c r="G44" s="129"/>
      <c r="H44" s="129"/>
      <c r="I44" s="128"/>
      <c r="J44" s="128"/>
      <c r="K44" s="128"/>
      <c r="L44" s="46"/>
      <c r="M44" s="128"/>
      <c r="N44" s="128"/>
      <c r="O44" s="128"/>
    </row>
    <row r="45" spans="1:15" x14ac:dyDescent="0.3">
      <c r="A45" s="43" t="s">
        <v>199</v>
      </c>
      <c r="B45" s="56">
        <v>27</v>
      </c>
      <c r="C45" s="65"/>
      <c r="D45" s="45"/>
      <c r="E45" s="44"/>
      <c r="F45" s="44"/>
      <c r="G45" s="129"/>
      <c r="H45" s="129"/>
      <c r="I45" s="128"/>
      <c r="J45" s="128"/>
      <c r="K45" s="128"/>
      <c r="L45" s="46"/>
      <c r="M45" s="128"/>
      <c r="N45" s="128"/>
      <c r="O45" s="128"/>
    </row>
    <row r="46" spans="1:15" x14ac:dyDescent="0.3">
      <c r="A46" s="43" t="s">
        <v>199</v>
      </c>
      <c r="B46" s="56">
        <v>28</v>
      </c>
      <c r="C46" s="65"/>
      <c r="D46" s="45"/>
      <c r="E46" s="44"/>
      <c r="F46" s="44"/>
      <c r="G46" s="129"/>
      <c r="H46" s="129"/>
      <c r="I46" s="128"/>
      <c r="J46" s="128"/>
      <c r="K46" s="128"/>
      <c r="L46" s="46"/>
      <c r="M46" s="128"/>
      <c r="N46" s="128"/>
      <c r="O46" s="128"/>
    </row>
    <row r="47" spans="1:15" x14ac:dyDescent="0.3">
      <c r="A47" s="43" t="s">
        <v>199</v>
      </c>
      <c r="B47" s="56">
        <v>29</v>
      </c>
      <c r="C47" s="65"/>
      <c r="D47" s="45"/>
      <c r="E47" s="44"/>
      <c r="F47" s="44"/>
      <c r="G47" s="129"/>
      <c r="H47" s="129"/>
      <c r="I47" s="128"/>
      <c r="J47" s="128"/>
      <c r="K47" s="128"/>
      <c r="L47" s="46"/>
      <c r="M47" s="128"/>
      <c r="N47" s="128"/>
      <c r="O47" s="128"/>
    </row>
    <row r="48" spans="1:15" x14ac:dyDescent="0.3">
      <c r="A48" s="43" t="s">
        <v>199</v>
      </c>
      <c r="B48" s="56">
        <v>30</v>
      </c>
      <c r="C48" s="65"/>
      <c r="D48" s="45"/>
      <c r="E48" s="44"/>
      <c r="F48" s="44"/>
      <c r="G48" s="129"/>
      <c r="H48" s="129"/>
      <c r="I48" s="128"/>
      <c r="J48" s="128"/>
      <c r="K48" s="128"/>
      <c r="L48" s="46"/>
      <c r="M48" s="128"/>
      <c r="N48" s="128"/>
      <c r="O48" s="128"/>
    </row>
    <row r="49" spans="1:15" x14ac:dyDescent="0.3">
      <c r="A49" s="43" t="s">
        <v>199</v>
      </c>
      <c r="B49" s="56">
        <v>31</v>
      </c>
      <c r="C49" s="65"/>
      <c r="D49" s="45"/>
      <c r="E49" s="44"/>
      <c r="F49" s="44"/>
      <c r="G49" s="129"/>
      <c r="H49" s="129"/>
      <c r="I49" s="128"/>
      <c r="J49" s="128"/>
      <c r="K49" s="128"/>
      <c r="L49" s="46"/>
      <c r="M49" s="128"/>
      <c r="N49" s="128"/>
      <c r="O49" s="128"/>
    </row>
    <row r="50" spans="1:15" x14ac:dyDescent="0.3">
      <c r="A50" s="43" t="s">
        <v>199</v>
      </c>
      <c r="B50" s="56">
        <v>32</v>
      </c>
      <c r="C50" s="65"/>
      <c r="D50" s="45"/>
      <c r="E50" s="44"/>
      <c r="F50" s="44"/>
      <c r="G50" s="129"/>
      <c r="H50" s="129"/>
      <c r="I50" s="128"/>
      <c r="J50" s="128"/>
      <c r="K50" s="128"/>
      <c r="L50" s="46"/>
      <c r="M50" s="128"/>
      <c r="N50" s="128"/>
      <c r="O50" s="128"/>
    </row>
    <row r="51" spans="1:15" x14ac:dyDescent="0.3">
      <c r="A51" s="43" t="s">
        <v>199</v>
      </c>
      <c r="B51" s="56">
        <v>33</v>
      </c>
      <c r="C51" s="65"/>
      <c r="D51" s="45"/>
      <c r="E51" s="44"/>
      <c r="F51" s="44"/>
      <c r="G51" s="129"/>
      <c r="H51" s="129"/>
      <c r="I51" s="128"/>
      <c r="J51" s="128"/>
      <c r="K51" s="128"/>
      <c r="L51" s="46"/>
      <c r="M51" s="128"/>
      <c r="N51" s="128"/>
      <c r="O51" s="128"/>
    </row>
    <row r="52" spans="1:15" x14ac:dyDescent="0.3">
      <c r="A52" s="43" t="s">
        <v>199</v>
      </c>
      <c r="B52" s="56">
        <v>34</v>
      </c>
      <c r="C52" s="65"/>
      <c r="D52" s="45"/>
      <c r="E52" s="44"/>
      <c r="F52" s="44"/>
      <c r="G52" s="129"/>
      <c r="H52" s="129"/>
      <c r="I52" s="128"/>
      <c r="J52" s="128"/>
      <c r="K52" s="128"/>
      <c r="L52" s="46"/>
      <c r="M52" s="128"/>
      <c r="N52" s="128"/>
      <c r="O52" s="128"/>
    </row>
    <row r="53" spans="1:15" x14ac:dyDescent="0.3">
      <c r="A53" s="43" t="s">
        <v>199</v>
      </c>
      <c r="B53" s="56">
        <v>35</v>
      </c>
      <c r="C53" s="65"/>
      <c r="D53" s="45"/>
      <c r="E53" s="44"/>
      <c r="F53" s="44"/>
      <c r="G53" s="129"/>
      <c r="H53" s="129"/>
      <c r="I53" s="128"/>
      <c r="J53" s="128"/>
      <c r="K53" s="128"/>
      <c r="L53" s="46"/>
      <c r="M53" s="128"/>
      <c r="N53" s="128"/>
      <c r="O53" s="128"/>
    </row>
    <row r="54" spans="1:15" x14ac:dyDescent="0.3">
      <c r="A54" s="43" t="s">
        <v>199</v>
      </c>
      <c r="B54" s="56">
        <v>36</v>
      </c>
      <c r="C54" s="65"/>
      <c r="D54" s="45"/>
      <c r="E54" s="44"/>
      <c r="F54" s="44"/>
      <c r="G54" s="129"/>
      <c r="H54" s="129"/>
      <c r="I54" s="128"/>
      <c r="J54" s="128"/>
      <c r="K54" s="128"/>
      <c r="L54" s="46"/>
      <c r="M54" s="128"/>
      <c r="N54" s="128"/>
      <c r="O54" s="128"/>
    </row>
    <row r="55" spans="1:15" x14ac:dyDescent="0.3">
      <c r="A55" s="43" t="s">
        <v>199</v>
      </c>
      <c r="B55" s="56">
        <v>37</v>
      </c>
      <c r="C55" s="65"/>
      <c r="D55" s="45"/>
      <c r="E55" s="44"/>
      <c r="F55" s="44"/>
      <c r="G55" s="129"/>
      <c r="H55" s="129"/>
      <c r="I55" s="128"/>
      <c r="J55" s="128"/>
      <c r="K55" s="128"/>
      <c r="L55" s="46"/>
      <c r="M55" s="128"/>
      <c r="N55" s="128"/>
      <c r="O55" s="128"/>
    </row>
    <row r="56" spans="1:15" x14ac:dyDescent="0.3">
      <c r="A56" s="43" t="s">
        <v>199</v>
      </c>
      <c r="B56" s="56">
        <v>38</v>
      </c>
      <c r="C56" s="65"/>
      <c r="D56" s="45"/>
      <c r="E56" s="44"/>
      <c r="F56" s="44"/>
      <c r="G56" s="129"/>
      <c r="H56" s="129"/>
      <c r="I56" s="128"/>
      <c r="J56" s="128"/>
      <c r="K56" s="128"/>
      <c r="L56" s="46"/>
      <c r="M56" s="128"/>
      <c r="N56" s="128"/>
      <c r="O56" s="128"/>
    </row>
    <row r="57" spans="1:15" x14ac:dyDescent="0.3">
      <c r="A57" s="43" t="s">
        <v>199</v>
      </c>
      <c r="B57" s="56">
        <v>39</v>
      </c>
      <c r="C57" s="65"/>
      <c r="D57" s="45"/>
      <c r="E57" s="44"/>
      <c r="F57" s="44"/>
      <c r="G57" s="129"/>
      <c r="H57" s="129"/>
      <c r="I57" s="128"/>
      <c r="J57" s="128"/>
      <c r="K57" s="128"/>
      <c r="L57" s="46"/>
      <c r="M57" s="128"/>
      <c r="N57" s="128"/>
      <c r="O57" s="128"/>
    </row>
    <row r="58" spans="1:15" x14ac:dyDescent="0.3">
      <c r="A58" s="43" t="s">
        <v>199</v>
      </c>
      <c r="B58" s="56">
        <v>40</v>
      </c>
      <c r="C58" s="65"/>
      <c r="D58" s="45"/>
      <c r="E58" s="44"/>
      <c r="F58" s="44"/>
      <c r="G58" s="129"/>
      <c r="H58" s="129"/>
      <c r="I58" s="128"/>
      <c r="J58" s="128"/>
      <c r="K58" s="128"/>
      <c r="L58" s="46"/>
      <c r="M58" s="128"/>
      <c r="N58" s="128"/>
      <c r="O58" s="128"/>
    </row>
    <row r="59" spans="1:15" x14ac:dyDescent="0.3">
      <c r="A59" s="43" t="s">
        <v>199</v>
      </c>
      <c r="B59" s="56">
        <v>41</v>
      </c>
      <c r="C59" s="65"/>
      <c r="D59" s="45"/>
      <c r="E59" s="44"/>
      <c r="F59" s="44"/>
      <c r="G59" s="129"/>
      <c r="H59" s="129"/>
      <c r="I59" s="128"/>
      <c r="J59" s="128"/>
      <c r="K59" s="128"/>
      <c r="L59" s="46"/>
      <c r="M59" s="128"/>
      <c r="N59" s="128"/>
      <c r="O59" s="128"/>
    </row>
    <row r="60" spans="1:15" x14ac:dyDescent="0.3">
      <c r="A60" s="43" t="s">
        <v>199</v>
      </c>
      <c r="B60" s="56">
        <v>42</v>
      </c>
      <c r="C60" s="65"/>
      <c r="D60" s="45"/>
      <c r="E60" s="44"/>
      <c r="F60" s="44"/>
      <c r="G60" s="129"/>
      <c r="H60" s="129"/>
      <c r="I60" s="128"/>
      <c r="J60" s="128"/>
      <c r="K60" s="128"/>
      <c r="L60" s="46"/>
      <c r="M60" s="128"/>
      <c r="N60" s="128"/>
      <c r="O60" s="128"/>
    </row>
    <row r="61" spans="1:15" x14ac:dyDescent="0.3">
      <c r="A61" s="43" t="s">
        <v>199</v>
      </c>
      <c r="B61" s="56">
        <v>43</v>
      </c>
      <c r="C61" s="65"/>
      <c r="D61" s="45"/>
      <c r="E61" s="44"/>
      <c r="F61" s="44"/>
      <c r="G61" s="129"/>
      <c r="H61" s="129"/>
      <c r="I61" s="128"/>
      <c r="J61" s="128"/>
      <c r="K61" s="128"/>
      <c r="L61" s="46"/>
      <c r="M61" s="128"/>
      <c r="N61" s="128"/>
      <c r="O61" s="128"/>
    </row>
    <row r="62" spans="1:15" x14ac:dyDescent="0.3">
      <c r="A62" s="43" t="s">
        <v>199</v>
      </c>
      <c r="B62" s="56">
        <v>44</v>
      </c>
      <c r="C62" s="65"/>
      <c r="D62" s="45"/>
      <c r="E62" s="44"/>
      <c r="F62" s="44"/>
      <c r="G62" s="129"/>
      <c r="H62" s="129"/>
      <c r="I62" s="128"/>
      <c r="J62" s="128"/>
      <c r="K62" s="128"/>
      <c r="L62" s="46"/>
      <c r="M62" s="128"/>
      <c r="N62" s="128"/>
      <c r="O62" s="128"/>
    </row>
    <row r="63" spans="1:15" x14ac:dyDescent="0.3">
      <c r="A63" s="43" t="s">
        <v>199</v>
      </c>
      <c r="B63" s="56">
        <v>45</v>
      </c>
      <c r="C63" s="65"/>
      <c r="D63" s="45"/>
      <c r="E63" s="44"/>
      <c r="F63" s="44"/>
      <c r="G63" s="129"/>
      <c r="H63" s="129"/>
      <c r="I63" s="128"/>
      <c r="J63" s="128"/>
      <c r="K63" s="128"/>
      <c r="L63" s="46"/>
      <c r="M63" s="128"/>
      <c r="N63" s="128"/>
      <c r="O63" s="128"/>
    </row>
    <row r="64" spans="1:15" x14ac:dyDescent="0.3">
      <c r="A64" s="43" t="s">
        <v>199</v>
      </c>
      <c r="B64" s="56">
        <v>46</v>
      </c>
      <c r="C64" s="65"/>
      <c r="D64" s="45"/>
      <c r="E64" s="44"/>
      <c r="F64" s="44"/>
      <c r="G64" s="129"/>
      <c r="H64" s="129"/>
      <c r="I64" s="128"/>
      <c r="J64" s="128"/>
      <c r="K64" s="128"/>
      <c r="L64" s="46"/>
      <c r="M64" s="128"/>
      <c r="N64" s="128"/>
      <c r="O64" s="128"/>
    </row>
    <row r="65" spans="1:15" x14ac:dyDescent="0.3">
      <c r="A65" s="43" t="s">
        <v>199</v>
      </c>
      <c r="B65" s="56">
        <v>47</v>
      </c>
      <c r="C65" s="65"/>
      <c r="D65" s="45"/>
      <c r="E65" s="44"/>
      <c r="F65" s="44"/>
      <c r="G65" s="129"/>
      <c r="H65" s="129"/>
      <c r="I65" s="128"/>
      <c r="J65" s="128"/>
      <c r="K65" s="128"/>
      <c r="L65" s="46"/>
      <c r="M65" s="128"/>
      <c r="N65" s="128"/>
      <c r="O65" s="128"/>
    </row>
    <row r="66" spans="1:15" x14ac:dyDescent="0.3">
      <c r="A66" s="43" t="s">
        <v>199</v>
      </c>
      <c r="B66" s="56">
        <v>48</v>
      </c>
      <c r="C66" s="65"/>
      <c r="D66" s="45"/>
      <c r="E66" s="44"/>
      <c r="F66" s="44"/>
      <c r="G66" s="129"/>
      <c r="H66" s="129"/>
      <c r="I66" s="128"/>
      <c r="J66" s="128"/>
      <c r="K66" s="128"/>
      <c r="L66" s="46"/>
      <c r="M66" s="128"/>
      <c r="N66" s="128"/>
      <c r="O66" s="128"/>
    </row>
    <row r="67" spans="1:15" x14ac:dyDescent="0.3">
      <c r="A67" s="43" t="s">
        <v>199</v>
      </c>
      <c r="B67" s="56">
        <v>49</v>
      </c>
      <c r="C67" s="65"/>
      <c r="D67" s="45"/>
      <c r="E67" s="44"/>
      <c r="F67" s="44"/>
      <c r="G67" s="129"/>
      <c r="H67" s="129"/>
      <c r="I67" s="128"/>
      <c r="J67" s="128"/>
      <c r="K67" s="128"/>
      <c r="L67" s="46"/>
      <c r="M67" s="128"/>
      <c r="N67" s="128"/>
      <c r="O67" s="128"/>
    </row>
    <row r="68" spans="1:15" x14ac:dyDescent="0.3">
      <c r="A68" s="43" t="s">
        <v>199</v>
      </c>
      <c r="B68" s="56">
        <v>50</v>
      </c>
      <c r="C68" s="65"/>
      <c r="D68" s="45"/>
      <c r="E68" s="44"/>
      <c r="F68" s="44"/>
      <c r="G68" s="129"/>
      <c r="H68" s="129"/>
      <c r="I68" s="128"/>
      <c r="J68" s="128"/>
      <c r="K68" s="128"/>
      <c r="L68" s="46"/>
      <c r="M68" s="128"/>
      <c r="N68" s="128"/>
      <c r="O68" s="128"/>
    </row>
    <row r="69" spans="1:15" s="36" customFormat="1" x14ac:dyDescent="0.3">
      <c r="A69" s="38"/>
      <c r="B69" s="57" t="s">
        <v>67</v>
      </c>
      <c r="C69" s="58"/>
      <c r="D69" s="59"/>
      <c r="E69" s="58"/>
      <c r="F69" s="59"/>
      <c r="G69" s="59"/>
      <c r="H69" s="59"/>
      <c r="I69" s="59"/>
      <c r="J69" s="60"/>
      <c r="K69" s="60"/>
      <c r="L69" s="60"/>
      <c r="M69" s="60"/>
      <c r="N69" s="60"/>
      <c r="O69" s="61"/>
    </row>
    <row r="70" spans="1:15" ht="20.100000000000001" customHeight="1" x14ac:dyDescent="0.3"/>
  </sheetData>
  <sheetProtection algorithmName="SHA-512" hashValue="/DWqb/hESHdB4dYV78DvZicpTEf47I7HqCouGmX4IICau1nav/7GZLqyFw1OuyWVS7rUadchRKOP028BVWd2PA==" saltValue="VXm6siBHPj4Z4/rJ0Cxx3g==" spinCount="100000" sheet="1" objects="1" scenarios="1"/>
  <protectedRanges>
    <protectedRange sqref="C19:O68" name="Sachmittel" securityDescriptor="O:WDG:WDD:(A;;CC;;;WD)"/>
  </protectedRanges>
  <mergeCells count="161">
    <mergeCell ref="G68:H68"/>
    <mergeCell ref="I68:K68"/>
    <mergeCell ref="M68:O68"/>
    <mergeCell ref="G67:H67"/>
    <mergeCell ref="I67:K67"/>
    <mergeCell ref="M67:O67"/>
    <mergeCell ref="G65:H65"/>
    <mergeCell ref="I65:K65"/>
    <mergeCell ref="M65:O65"/>
    <mergeCell ref="G66:H66"/>
    <mergeCell ref="I66:K66"/>
    <mergeCell ref="M66:O66"/>
    <mergeCell ref="G63:H63"/>
    <mergeCell ref="I63:K63"/>
    <mergeCell ref="M63:O63"/>
    <mergeCell ref="G64:H64"/>
    <mergeCell ref="I64:K64"/>
    <mergeCell ref="M64:O64"/>
    <mergeCell ref="G61:H61"/>
    <mergeCell ref="I61:K61"/>
    <mergeCell ref="M61:O61"/>
    <mergeCell ref="G62:H62"/>
    <mergeCell ref="I62:K62"/>
    <mergeCell ref="M62:O62"/>
    <mergeCell ref="G59:H59"/>
    <mergeCell ref="I59:K59"/>
    <mergeCell ref="M59:O59"/>
    <mergeCell ref="G60:H60"/>
    <mergeCell ref="I60:K60"/>
    <mergeCell ref="M60:O60"/>
    <mergeCell ref="G57:H57"/>
    <mergeCell ref="I57:K57"/>
    <mergeCell ref="M57:O57"/>
    <mergeCell ref="G58:H58"/>
    <mergeCell ref="I58:K58"/>
    <mergeCell ref="M58:O58"/>
    <mergeCell ref="G55:H55"/>
    <mergeCell ref="I55:K55"/>
    <mergeCell ref="M55:O55"/>
    <mergeCell ref="G56:H56"/>
    <mergeCell ref="I56:K56"/>
    <mergeCell ref="M56:O56"/>
    <mergeCell ref="G53:H53"/>
    <mergeCell ref="I53:K53"/>
    <mergeCell ref="M53:O53"/>
    <mergeCell ref="G54:H54"/>
    <mergeCell ref="I54:K54"/>
    <mergeCell ref="M54:O54"/>
    <mergeCell ref="G51:H51"/>
    <mergeCell ref="I51:K51"/>
    <mergeCell ref="M51:O51"/>
    <mergeCell ref="G52:H52"/>
    <mergeCell ref="I52:K52"/>
    <mergeCell ref="M52:O52"/>
    <mergeCell ref="G49:H49"/>
    <mergeCell ref="I49:K49"/>
    <mergeCell ref="M49:O49"/>
    <mergeCell ref="G50:H50"/>
    <mergeCell ref="I50:K50"/>
    <mergeCell ref="M50:O50"/>
    <mergeCell ref="G47:H47"/>
    <mergeCell ref="I47:K47"/>
    <mergeCell ref="M47:O47"/>
    <mergeCell ref="G48:H48"/>
    <mergeCell ref="I48:K48"/>
    <mergeCell ref="M48:O48"/>
    <mergeCell ref="G45:H45"/>
    <mergeCell ref="I45:K45"/>
    <mergeCell ref="M45:O45"/>
    <mergeCell ref="G46:H46"/>
    <mergeCell ref="I46:K46"/>
    <mergeCell ref="M46:O46"/>
    <mergeCell ref="G43:H43"/>
    <mergeCell ref="I43:K43"/>
    <mergeCell ref="M43:O43"/>
    <mergeCell ref="G44:H44"/>
    <mergeCell ref="I44:K44"/>
    <mergeCell ref="M44:O44"/>
    <mergeCell ref="G41:H41"/>
    <mergeCell ref="I41:K41"/>
    <mergeCell ref="M41:O41"/>
    <mergeCell ref="G42:H42"/>
    <mergeCell ref="I42:K42"/>
    <mergeCell ref="M42:O42"/>
    <mergeCell ref="G39:H39"/>
    <mergeCell ref="I39:K39"/>
    <mergeCell ref="M39:O39"/>
    <mergeCell ref="G40:H40"/>
    <mergeCell ref="I40:K40"/>
    <mergeCell ref="M40:O40"/>
    <mergeCell ref="G37:H37"/>
    <mergeCell ref="I37:K37"/>
    <mergeCell ref="M37:O37"/>
    <mergeCell ref="G38:H38"/>
    <mergeCell ref="I38:K38"/>
    <mergeCell ref="M38:O38"/>
    <mergeCell ref="G35:H35"/>
    <mergeCell ref="I35:K35"/>
    <mergeCell ref="M35:O35"/>
    <mergeCell ref="G36:H36"/>
    <mergeCell ref="I36:K36"/>
    <mergeCell ref="M36:O36"/>
    <mergeCell ref="G33:H33"/>
    <mergeCell ref="I33:K33"/>
    <mergeCell ref="M33:O33"/>
    <mergeCell ref="G34:H34"/>
    <mergeCell ref="I34:K34"/>
    <mergeCell ref="M34:O34"/>
    <mergeCell ref="G31:H31"/>
    <mergeCell ref="I31:K31"/>
    <mergeCell ref="M31:O31"/>
    <mergeCell ref="G32:H32"/>
    <mergeCell ref="I32:K32"/>
    <mergeCell ref="M32:O32"/>
    <mergeCell ref="G29:H29"/>
    <mergeCell ref="I29:K29"/>
    <mergeCell ref="M29:O29"/>
    <mergeCell ref="G30:H30"/>
    <mergeCell ref="I30:K30"/>
    <mergeCell ref="M30:O30"/>
    <mergeCell ref="G27:H27"/>
    <mergeCell ref="I27:K27"/>
    <mergeCell ref="M27:O27"/>
    <mergeCell ref="G28:H28"/>
    <mergeCell ref="I28:K28"/>
    <mergeCell ref="M28:O28"/>
    <mergeCell ref="G25:H25"/>
    <mergeCell ref="I25:K25"/>
    <mergeCell ref="M25:O25"/>
    <mergeCell ref="G26:H26"/>
    <mergeCell ref="I26:K26"/>
    <mergeCell ref="M26:O26"/>
    <mergeCell ref="G23:H23"/>
    <mergeCell ref="I23:K23"/>
    <mergeCell ref="M23:O23"/>
    <mergeCell ref="G24:H24"/>
    <mergeCell ref="I24:K24"/>
    <mergeCell ref="M24:O24"/>
    <mergeCell ref="G21:H21"/>
    <mergeCell ref="I21:K21"/>
    <mergeCell ref="M21:O21"/>
    <mergeCell ref="G22:H22"/>
    <mergeCell ref="I22:K22"/>
    <mergeCell ref="M22:O22"/>
    <mergeCell ref="D5:F5"/>
    <mergeCell ref="D6:F6"/>
    <mergeCell ref="D7:F7"/>
    <mergeCell ref="D8:F8"/>
    <mergeCell ref="D9:F9"/>
    <mergeCell ref="G19:H19"/>
    <mergeCell ref="I19:K19"/>
    <mergeCell ref="M19:O19"/>
    <mergeCell ref="G20:H20"/>
    <mergeCell ref="I20:K20"/>
    <mergeCell ref="M20:O20"/>
    <mergeCell ref="G17:H17"/>
    <mergeCell ref="I17:K17"/>
    <mergeCell ref="M17:O17"/>
    <mergeCell ref="G18:H18"/>
    <mergeCell ref="I18:K18"/>
    <mergeCell ref="M18:O18"/>
  </mergeCells>
  <pageMargins left="0.59055118110236227" right="0.59055118110236227" top="0.59055118110236227" bottom="0.59055118110236227" header="0.31496062992125984" footer="0.31496062992125984"/>
  <pageSetup paperSize="9" scale="58" fitToHeight="0" orientation="landscape" r:id="rId1"/>
  <headerFooter>
    <oddFooter>&amp;L&amp;P/&amp;N&amp;R&amp;D - &amp;T</oddFooter>
  </headerFooter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91603-310E-4F4A-AEAB-2CD9AA8F4931}">
  <dimension ref="A3:A9"/>
  <sheetViews>
    <sheetView workbookViewId="0">
      <selection activeCell="D18" sqref="D18"/>
    </sheetView>
  </sheetViews>
  <sheetFormatPr baseColWidth="10" defaultColWidth="11" defaultRowHeight="13.8" x14ac:dyDescent="0.3"/>
  <sheetData>
    <row r="3" spans="1:1" x14ac:dyDescent="0.3">
      <c r="A3" t="s">
        <v>206</v>
      </c>
    </row>
    <row r="4" spans="1:1" x14ac:dyDescent="0.3">
      <c r="A4" t="s">
        <v>207</v>
      </c>
    </row>
    <row r="5" spans="1:1" x14ac:dyDescent="0.3">
      <c r="A5" t="s">
        <v>208</v>
      </c>
    </row>
    <row r="7" spans="1:1" x14ac:dyDescent="0.3">
      <c r="A7" t="s">
        <v>206</v>
      </c>
    </row>
    <row r="8" spans="1:1" x14ac:dyDescent="0.3">
      <c r="A8" t="s">
        <v>209</v>
      </c>
    </row>
    <row r="9" spans="1:1" x14ac:dyDescent="0.3">
      <c r="A9" t="s">
        <v>210</v>
      </c>
    </row>
  </sheetData>
  <sheetProtection algorithmName="SHA-512" hashValue="RB/YHr8P1fmnZ9MyvqjrGlaOR3SIMnKHznLbotEAhTHO6HWp8Ve75Z4u/VTn+h77CMj9rk6oBpdxBTFttHrblA==" saltValue="WCPJU81IVtxkFir9YH5SdA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START_WICHTIGE INFOS</vt:lpstr>
      <vt:lpstr>FBM2020_2022</vt:lpstr>
      <vt:lpstr>FBM2020_2022_Wettbewerbe_Fonds</vt:lpstr>
      <vt:lpstr>Steuerung</vt:lpstr>
      <vt:lpstr>FBM2020_2022!Druckbereich</vt:lpstr>
      <vt:lpstr>FBM2020_2022!Drucktitel</vt:lpstr>
      <vt:lpstr>FBM2020_2022_Wettbewerbe_Fonds!Drucktitel</vt:lpstr>
      <vt:lpstr>Investitionen</vt:lpstr>
      <vt:lpstr>Mittelabrufe</vt:lpstr>
      <vt:lpstr>oben</vt:lpstr>
      <vt:lpstr>Personalmittel</vt:lpstr>
      <vt:lpstr>Rückzahlungen</vt:lpstr>
      <vt:lpstr>Sachmittel</vt:lpstr>
      <vt:lpstr>Umdispositionen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Schütt-Burmester</dc:creator>
  <cp:keywords/>
  <dc:description/>
  <cp:lastModifiedBy>Corinna Bremer</cp:lastModifiedBy>
  <cp:revision/>
  <cp:lastPrinted>2023-02-02T15:45:15Z</cp:lastPrinted>
  <dcterms:created xsi:type="dcterms:W3CDTF">2022-10-18T08:16:32Z</dcterms:created>
  <dcterms:modified xsi:type="dcterms:W3CDTF">2023-02-07T10:36:45Z</dcterms:modified>
  <cp:category/>
  <cp:contentStatus/>
</cp:coreProperties>
</file>